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cs20211ux.local\Public\Shares\A31_財政係\エ　決算\B-エ-07(03)　決算関係一般\調査・照会\R06\■R5財政状況資料集\250304_作成及び提出について\02_県へ\"/>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F88" i="12"/>
  <c r="CW102" i="12" l="1"/>
  <c r="CR102" i="12"/>
  <c r="AU63" i="12" l="1"/>
  <c r="AP63" i="12"/>
  <c r="AP23" i="12"/>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<sst xmlns="http://schemas.openxmlformats.org/spreadsheetml/2006/main" count="1116" uniqueCount="571">
  <si>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</si>
  <si>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</si>
  <si>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</si>
  <si>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</si>
  <si>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</si>
  <si>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</si>
  <si>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</si>
  <si>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</si>
  <si>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</si>
  <si>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</si>
  <si>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</si>
  <si>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</si>
  <si>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</si>
  <si>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</si>
  <si>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</si>
  <si>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</si>
  <si>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</si>
  <si>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</si>
  <si>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</si>
  <si>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</si>
  <si>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</si>
  <si>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</si>
  <si>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</si>
  <si>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</si>
  <si>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</si>
  <si>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</si>
  <si>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</si>
  <si>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</si>
  <si>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</si>
  <si>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</si>
  <si>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</si>
  <si>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</si>
  <si>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</si>
  <si>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</si>
  <si>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</si>
  <si>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</si>
  <si>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</si>
  <si>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</si>
  <si>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</si>
  <si>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</si>
  <si>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</si>
  <si>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</si>
  <si>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</si>
  <si>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</si>
  <si>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</si>
  <si>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</si>
  <si>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</si>
  <si>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</si>
  <si>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</si>
  <si>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</si>
  <si>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</si>
  <si>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</si>
  <si>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</si>
  <si>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</si>
  <si>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</si>
  <si>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</si>
  <si>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</si>
  <si>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</si>
  <si>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</si>
  <si>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</si>
  <si>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</si>
  <si>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</si>
  <si>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</si>
  <si>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</si>
  <si>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</si>
  <si>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</si>
  <si>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</si>
  <si>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</si>
  <si>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</si>
  <si>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</si>
  <si>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</si>
  <si>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</si>
  <si>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</si>
  <si>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</si>
  <si>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</si>
  <si>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</si>
  <si>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</si>
  <si>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</si>
  <si>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</si>
  <si>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</si>
  <si>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</si>
  <si>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</si>
  <si>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</si>
  <si>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</si>
  <si>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</si>
  <si>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</si>
  <si>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</si>
  <si>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</si>
  <si>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</si>
  <si>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</si>
  <si>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</si>
  <si>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</si>
  <si>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</si>
  <si>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</si>
  <si>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</si>
  <si>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</si>
  <si>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</si>
  <si>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</si>
  <si>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</si>
  <si>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</si>
  <si>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</si>
  <si>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</si>
  <si>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</si>
  <si>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</si>
  <si>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</si>
  <si>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</si>
  <si>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</si>
  <si>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</si>
  <si>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</si>
  <si>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</si>
  <si>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</si>
  <si>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</si>
  <si>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</si>
  <si>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</si>
  <si>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</si>
  <si>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</si>
  <si>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</si>
  <si>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</si>
  <si>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</si>
  <si>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</si>
  <si>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</si>
  <si>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</si>
  <si>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</si>
  <si>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</si>
  <si>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</si>
  <si>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</si>
  <si>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</si>
  <si>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</si>
  <si>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</si>
  <si>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</si>
  <si>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</si>
  <si>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</si>
  <si>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</si>
  <si>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</si>
  <si>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</si>
  <si>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</si>
  <si>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</si>
  <si>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</si>
  <si>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</si>
  <si>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</si>
  <si>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</si>
  <si>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</si>
  <si>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</si>
  <si>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</si>
  <si>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</si>
  <si>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</si>
  <si>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</si>
  <si>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</si>
  <si>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</si>
  <si>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</si>
  <si>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</si>
  <si>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</si>
  <si>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</si>
  <si>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</si>
  <si>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</si>
  <si>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</si>
  <si>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</si>
  <si>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</si>
  <si>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</si>
  <si>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</si>
  <si>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</si>
  <si>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</si>
  <si>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</si>
  <si>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</si>
  <si>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</si>
  <si>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</si>
  <si>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</si>
  <si>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</si>
  <si>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</si>
  <si>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</si>
  <si>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</si>
  <si>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</si>
  <si>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</si>
  <si>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</si>
  <si>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</si>
  <si>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</si>
  <si>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</si>
  <si>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</si>
  <si>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</si>
  <si>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</si>
  <si>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</si>
  <si>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</si>
  <si>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</si>
  <si>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</si>
  <si>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</si>
  <si>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</si>
  <si>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</si>
  <si>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</si>
  <si>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</si>
  <si>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</si>
  <si>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</si>
  <si>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</si>
  <si>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</si>
  <si>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</si>
  <si>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</si>
  <si>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</si>
  <si>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</si>
  <si>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</si>
  <si>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</si>
  <si>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</si>
  <si>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</si>
  <si>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</si>
  <si>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</si>
  <si>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</si>
  <si>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長野県中野市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</si>
  <si>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</si>
  <si>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</si>
  <si>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</si>
  <si>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</si>
  <si>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</si>
  <si>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</si>
  <si>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</si>
  <si>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</si>
  <si>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</si>
  <si>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</si>
  <si>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</si>
  <si>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</si>
  <si>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</si>
  <si>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</si>
  <si>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</si>
  <si>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</si>
  <si>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</si>
  <si>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</si>
  <si>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</si>
  <si>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</si>
  <si>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</si>
  <si>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</si>
  <si>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</si>
  <si>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</si>
  <si>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</si>
  <si>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</si>
  <si>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</si>
  <si>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</si>
  <si>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</si>
  <si>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</si>
  <si>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</si>
  <si>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</si>
  <si>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</si>
  <si>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</si>
  <si>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</si>
  <si>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</si>
  <si>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</si>
  <si>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</si>
  <si>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</si>
  <si>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</si>
  <si>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</si>
  <si>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</si>
  <si>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</si>
  <si>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</si>
  <si>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</si>
  <si>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</si>
  <si>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</si>
  <si>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</si>
  <si>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</si>
  <si>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</si>
  <si>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</si>
  <si>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</si>
  <si>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</si>
  <si>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</si>
  <si>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</si>
  <si>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</si>
  <si>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</si>
  <si>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</si>
  <si>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</si>
  <si>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</si>
  <si>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</si>
  <si>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</si>
  <si>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</si>
  <si>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</si>
  <si>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</si>
  <si>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</si>
  <si>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</si>
  <si>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</si>
  <si>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</si>
  <si>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</si>
  <si>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</si>
  <si>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</si>
  <si>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</si>
  <si>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</si>
  <si>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</si>
  <si>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</si>
  <si>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</si>
  <si>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</si>
  <si>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</si>
  <si>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</si>
  <si>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</si>
  <si>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</si>
  <si>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</si>
  <si>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</si>
  <si>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</si>
  <si>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</si>
  <si>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</si>
  <si>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</si>
  <si>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</si>
  <si>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</si>
  <si>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</si>
  <si>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</si>
  <si>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</si>
  <si>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</si>
  <si>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</si>
  <si>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</si>
  <si>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</si>
  <si>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</si>
  <si>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</si>
  <si>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</si>
  <si>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</si>
  <si>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</si>
  <si>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</si>
  <si>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</si>
  <si>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</si>
  <si>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</si>
  <si>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</si>
  <si>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</si>
  <si>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</si>
  <si>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</si>
  <si>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</si>
  <si>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</si>
  <si>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</si>
  <si>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</si>
  <si>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</si>
  <si>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</si>
  <si>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</si>
  <si>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</si>
  <si>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</si>
  <si>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</si>
  <si>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</si>
  <si>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</si>
  <si>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</si>
  <si>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</si>
  <si>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</si>
  <si>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</si>
  <si>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</si>
  <si>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</si>
  <si>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</si>
  <si>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</si>
  <si>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</si>
  <si>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</si>
  <si>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</si>
  <si>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</si>
  <si>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</si>
  <si>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</si>
  <si>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</si>
  <si>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</si>
  <si>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</si>
  <si>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</si>
  <si>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</si>
  <si>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</si>
  <si>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</si>
  <si>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</si>
  <si>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</si>
  <si>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</si>
  <si>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</si>
  <si>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</si>
  <si>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</si>
  <si>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</si>
  <si>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長野県中野市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</si>
  <si>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</si>
  <si>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</si>
  <si>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</si>
  <si>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</si>
  <si>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</si>
  <si>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</si>
  <si>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</si>
  <si>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</si>
  <si>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</si>
  <si>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</si>
  <si>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</si>
  <si>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</si>
  <si>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</si>
  <si>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</si>
  <si>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</si>
  <si>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</si>
  <si>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</si>
  <si>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</si>
  <si>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</si>
  <si>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</si>
  <si>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</si>
  <si>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</si>
  <si>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</si>
  <si>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</si>
  <si>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</si>
  <si>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</si>
  <si>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</si>
  <si>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</si>
  <si>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</si>
  <si>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</si>
  <si>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</si>
  <si>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</si>
  <si>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</si>
  <si>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中野市国民健康保険事業特別会計</t>
    <phoneticPr fontId="5"/>
  </si>
  <si>
    <t>中野市後期高齢者医療事業特別会計</t>
    <phoneticPr fontId="5"/>
  </si>
  <si>
    <t>中野市介護保険事業特別会計</t>
    <phoneticPr fontId="5"/>
  </si>
  <si>
    <t>中野市水道事業会計</t>
    <phoneticPr fontId="5"/>
  </si>
  <si>
    <t>法適用企業</t>
    <phoneticPr fontId="5"/>
  </si>
  <si>
    <t>中野市下水道事業会計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</si>
  <si>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</si>
  <si>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</si>
  <si>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</si>
  <si>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</si>
  <si>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</si>
  <si>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</si>
  <si>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</si>
  <si>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</si>
  <si>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</si>
  <si>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</si>
  <si>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</si>
  <si>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</si>
  <si>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</si>
  <si>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</si>
  <si>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</si>
  <si>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</si>
  <si>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</si>
  <si>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</si>
  <si>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</si>
  <si>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</si>
  <si>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</si>
  <si>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</si>
  <si>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</si>
  <si>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</si>
  <si>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</si>
  <si>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</si>
  <si>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</si>
  <si>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</si>
  <si>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</si>
  <si>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</si>
  <si>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</si>
  <si>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</si>
  <si>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</si>
  <si>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</si>
  <si>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</si>
  <si>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</si>
  <si>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</si>
  <si>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</si>
  <si>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</si>
  <si>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</si>
  <si>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</si>
  <si>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</si>
  <si>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</si>
  <si>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</si>
  <si>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</si>
  <si>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</si>
  <si>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</si>
  <si>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</si>
  <si>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</si>
  <si>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</si>
  <si>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</si>
  <si>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</si>
  <si>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</si>
  <si>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</si>
  <si>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</si>
  <si>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</si>
  <si>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</si>
  <si>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</si>
  <si>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</si>
  <si>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</si>
  <si>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</si>
  <si>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</si>
  <si>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</si>
  <si>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</si>
  <si>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</si>
  <si>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</si>
  <si>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</si>
  <si>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</si>
  <si>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</si>
  <si>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</si>
  <si>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</si>
  <si>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</si>
  <si>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</si>
  <si>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</si>
  <si>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</si>
  <si>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</si>
  <si>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</si>
  <si>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</si>
  <si>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</si>
  <si>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</si>
  <si>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</si>
  <si>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</si>
  <si>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</si>
  <si>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</si>
  <si>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</si>
  <si>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</si>
  <si>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</si>
  <si>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</si>
  <si>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</si>
  <si>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</si>
  <si>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</si>
  <si>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</si>
  <si>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</si>
  <si>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</si>
  <si>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</si>
  <si>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</si>
  <si>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</si>
  <si>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</si>
  <si>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</si>
  <si>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</si>
  <si>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</si>
  <si>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</si>
  <si>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</si>
  <si>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</si>
  <si>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</si>
  <si>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</si>
  <si>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</si>
  <si>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</si>
  <si>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</si>
  <si>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</si>
  <si>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</si>
  <si>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</si>
  <si>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</si>
  <si>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</si>
  <si>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</si>
  <si>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</si>
  <si>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</si>
  <si>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</si>
  <si>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</si>
  <si>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</si>
  <si>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</si>
  <si>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</si>
  <si>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</si>
  <si>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</si>
  <si>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</si>
  <si>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</si>
  <si>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</si>
  <si>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</si>
  <si>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</si>
  <si>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</si>
  <si>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</si>
  <si>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</si>
  <si>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</si>
  <si>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</si>
  <si>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</si>
  <si>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3.58</t>
  </si>
  <si>
    <t>▲ 4.35</t>
  </si>
  <si>
    <t>▲ 3.26</t>
  </si>
  <si>
    <t>中野市水道事業会計</t>
  </si>
  <si>
    <t>中野市下水道事業会計</t>
  </si>
  <si>
    <t>一般会計</t>
  </si>
  <si>
    <t>中野市国民健康保険事業特別会計</t>
  </si>
  <si>
    <t>中野市後期高齢者医療事業特別会計</t>
  </si>
  <si>
    <t>中野市介護保険事業特別会計</t>
  </si>
  <si>
    <t>その他会計（赤字）</t>
  </si>
  <si>
    <t>その他会計（黒字）</t>
  </si>
  <si>
    <t>R01</t>
    <phoneticPr fontId="5"/>
  </si>
  <si>
    <t>R02</t>
    <phoneticPr fontId="5"/>
  </si>
  <si>
    <t>R03</t>
    <phoneticPr fontId="5"/>
  </si>
  <si>
    <t>R04</t>
    <phoneticPr fontId="5"/>
  </si>
  <si>
    <t>R05</t>
    <phoneticPr fontId="5"/>
  </si>
  <si>
    <t>-</t>
    <phoneticPr fontId="2"/>
  </si>
  <si>
    <t>岳南広域消防組合</t>
    <phoneticPr fontId="2"/>
  </si>
  <si>
    <t>北信保健衛生施設組合（一般会計）</t>
    <phoneticPr fontId="2"/>
  </si>
  <si>
    <t>北信保健衛生施設組合（斎場事業特別会計）</t>
    <phoneticPr fontId="2"/>
  </si>
  <si>
    <t>北信保健衛生施設組合（じん芥処理事業特別会計）</t>
    <phoneticPr fontId="2"/>
  </si>
  <si>
    <t>北信広域連合（一般会計）</t>
    <phoneticPr fontId="2"/>
  </si>
  <si>
    <t>北信広域連合（養護老人ホーム事業特別会計）</t>
    <phoneticPr fontId="2"/>
  </si>
  <si>
    <t>北信広域連合（特別養護老人ホーム事業特別会計）</t>
    <phoneticPr fontId="2"/>
  </si>
  <si>
    <t>長野県市町村自治振興組合</t>
    <phoneticPr fontId="2"/>
  </si>
  <si>
    <t>長野県後期高齢者医療広域連合（一般会計）</t>
    <phoneticPr fontId="2"/>
  </si>
  <si>
    <t>長野県後期高齢者医療広域連合（後期高齢者医療特別会計）</t>
    <phoneticPr fontId="2"/>
  </si>
  <si>
    <t>長野県地方税滞納整理機構</t>
    <phoneticPr fontId="2"/>
  </si>
  <si>
    <t>長野県民交通災害共済組合</t>
    <phoneticPr fontId="2"/>
  </si>
  <si>
    <t>信州なかの産業・観光公社</t>
    <phoneticPr fontId="2"/>
  </si>
  <si>
    <t>北信食肉センター</t>
    <phoneticPr fontId="2"/>
  </si>
  <si>
    <t>中野市土地開発公社</t>
    <phoneticPr fontId="2"/>
  </si>
  <si>
    <t>斑尾</t>
    <phoneticPr fontId="2"/>
  </si>
  <si>
    <t>公共施設等整備基金</t>
    <rPh sb="0" eb="2">
      <t>コウキョウ</t>
    </rPh>
    <rPh sb="2" eb="4">
      <t>シセツ</t>
    </rPh>
    <rPh sb="4" eb="5">
      <t>トウ</t>
    </rPh>
    <rPh sb="5" eb="7">
      <t>セイビ</t>
    </rPh>
    <rPh sb="7" eb="9">
      <t>キキン</t>
    </rPh>
    <phoneticPr fontId="5"/>
  </si>
  <si>
    <t>合併振興基金</t>
    <rPh sb="0" eb="2">
      <t>ガッペイ</t>
    </rPh>
    <rPh sb="2" eb="4">
      <t>シンコウ</t>
    </rPh>
    <rPh sb="4" eb="6">
      <t>キキン</t>
    </rPh>
    <phoneticPr fontId="2"/>
  </si>
  <si>
    <t>職員退職手当基金</t>
    <rPh sb="0" eb="2">
      <t>ショクイン</t>
    </rPh>
    <rPh sb="2" eb="4">
      <t>タイショク</t>
    </rPh>
    <rPh sb="4" eb="6">
      <t>テアテ</t>
    </rPh>
    <rPh sb="6" eb="8">
      <t>キキン</t>
    </rPh>
    <phoneticPr fontId="2"/>
  </si>
  <si>
    <t>社会福祉基金</t>
    <rPh sb="0" eb="2">
      <t>シャカイ</t>
    </rPh>
    <rPh sb="2" eb="4">
      <t>フクシ</t>
    </rPh>
    <rPh sb="4" eb="6">
      <t>キキン</t>
    </rPh>
    <phoneticPr fontId="2"/>
  </si>
  <si>
    <t>-</t>
    <phoneticPr fontId="2"/>
  </si>
  <si>
    <t>ふるさと振興基金</t>
    <rPh sb="4" eb="6">
      <t>シンコウ</t>
    </rPh>
    <rPh sb="6" eb="8">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</si>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</sst>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B029-4F4C-A0F6-C729E4CF2F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75831</c:v>
                </c:pt>
                <c:pt idx="1">
                  <c:v>64499</c:v>
                </c:pt>
                <c:pt idx="2">
                  <c:v>41739</c:v>
                </c:pt>
                <c:pt idx="3">
                  <c:v>56913</c:v>
                </c:pt>
                <c:pt idx="4">
                  <c:v>113305</c:v>
                </c:pt>
              </c:numCache>
            </c:numRef>
          </c:val>
          <c:smooth val="0"/>
          <c:extLst>
            <c:ext xmlns:c16="http://schemas.microsoft.com/office/drawing/2014/chart" uri="{C3380CC4-5D6E-409C-BE32-E72D297353CC}">
              <c16:uniqueId val="{00000001-B029-4F4C-A0F6-C729E4CF2F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4.18</c:v>
                </c:pt>
                <c:pt idx="1">
                  <c:v>2.73</c:v>
                </c:pt>
                <c:pt idx="2">
                  <c:v>5.61</c:v>
                </c:pt>
                <c:pt idx="3">
                  <c:v>9.2799999999999994</c:v>
                </c:pt>
                <c:pt idx="4">
                  <c:v>5.07</c:v>
                </c:pt>
              </c:numCache>
            </c:numRef>
          </c:val>
          <c:extLst>
            <c:ext xmlns:c16="http://schemas.microsoft.com/office/drawing/2014/chart" uri="{C3380CC4-5D6E-409C-BE32-E72D297353CC}">
              <c16:uniqueId val="{00000000-6782-405F-8973-4FA75504D6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19.399999999999999</c:v>
                </c:pt>
                <c:pt idx="1">
                  <c:v>15.54</c:v>
                </c:pt>
                <c:pt idx="2">
                  <c:v>16.36</c:v>
                </c:pt>
                <c:pt idx="3">
                  <c:v>19.600000000000001</c:v>
                </c:pt>
                <c:pt idx="4">
                  <c:v>20.37</c:v>
                </c:pt>
              </c:numCache>
            </c:numRef>
          </c:val>
          <c:extLst>
            <c:ext xmlns:c16="http://schemas.microsoft.com/office/drawing/2014/chart" uri="{C3380CC4-5D6E-409C-BE32-E72D297353CC}">
              <c16:uniqueId val="{00000001-6782-405F-8973-4FA75504D6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-3.58</c:v>
                </c:pt>
                <c:pt idx="1">
                  <c:v>-4.3499999999999996</c:v>
                </c:pt>
                <c:pt idx="2">
                  <c:v>4.3</c:v>
                </c:pt>
                <c:pt idx="3">
                  <c:v>6.63</c:v>
                </c:pt>
                <c:pt idx="4">
                  <c:v>-3.26</c:v>
                </c:pt>
              </c:numCache>
            </c:numRef>
          </c:val>
          <c:smooth val="0"/>
          <c:extLst>
            <c:ext xmlns:c16="http://schemas.microsoft.com/office/drawing/2014/chart" uri="{C3380CC4-5D6E-409C-BE32-E72D297353CC}">
              <c16:uniqueId val="{00000002-6782-405F-8973-4FA75504D6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D2-4D34-BC89-A21EA4256C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D2-4D34-BC89-A21EA4256C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D2-4D34-BC89-A21EA4256C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D2-4D34-BC89-A21EA4256CB5}"/>
            </c:ext>
          </c:extLst>
        </c:ser>
        <c:ser>
          <c:idx val="4"/>
          <c:order val="4"/>
          <c:tx>
            <c:strRef>
              <c:f>データシート!$A$31</c:f>
              <c:strCache>
                <c:ptCount val="1"/>
                <c:pt idx="0">
                  <c:v>中野市介護保険事業特別会計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0.68</c:v>
                </c:pt>
                <c:pt idx="2">
                  <c:v>#N/A</c:v>
                </c:pt>
                <c:pt idx="3">
                  <c:v>0.67</c:v>
                </c:pt>
                <c:pt idx="4">
                  <c:v>#N/A</c:v>
                </c:pt>
                <c:pt idx="5">
                  <c:v>0.83</c:v>
                </c:pt>
                <c:pt idx="6">
                  <c:v>#N/A</c:v>
                </c:pt>
                <c:pt idx="7">
                  <c:v>0.55000000000000004</c:v>
                </c:pt>
                <c:pt idx="8">
                  <c:v>#N/A</c:v>
                </c:pt>
                <c:pt idx="9">
                  <c:v>0.12</c:v>
                </c:pt>
              </c:numCache>
            </c:numRef>
          </c:val>
          <c:extLst>
            <c:ext xmlns:c16="http://schemas.microsoft.com/office/drawing/2014/chart" uri="{C3380CC4-5D6E-409C-BE32-E72D297353CC}">
              <c16:uniqueId val="{00000004-F6D2-4D34-BC89-A21EA4256CB5}"/>
            </c:ext>
          </c:extLst>
        </c:ser>
        <c:ser>
          <c:idx val="5"/>
          <c:order val="5"/>
          <c:tx>
            <c:strRef>
              <c:f>データシート!$A$32</c:f>
              <c:strCache>
                <c:ptCount val="1"/>
                <c:pt idx="0">
                  <c:v>中野市後期高齢者医療事業特別会計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0.05</c:v>
                </c:pt>
                <c:pt idx="4">
                  <c:v>#N/A</c:v>
                </c:pt>
                <c:pt idx="5">
                  <c:v>0.12</c:v>
                </c:pt>
                <c:pt idx="6">
                  <c:v>#N/A</c:v>
                </c:pt>
                <c:pt idx="7">
                  <c:v>0.06</c:v>
                </c:pt>
                <c:pt idx="8">
                  <c:v>#N/A</c:v>
                </c:pt>
                <c:pt idx="9">
                  <c:v>0.14000000000000001</c:v>
                </c:pt>
              </c:numCache>
            </c:numRef>
          </c:val>
          <c:extLst>
            <c:ext xmlns:c16="http://schemas.microsoft.com/office/drawing/2014/chart" uri="{C3380CC4-5D6E-409C-BE32-E72D297353CC}">
              <c16:uniqueId val="{00000005-F6D2-4D34-BC89-A21EA4256CB5}"/>
            </c:ext>
          </c:extLst>
        </c:ser>
        <c:ser>
          <c:idx val="6"/>
          <c:order val="6"/>
          <c:tx>
            <c:strRef>
              <c:f>データシート!$A$33</c:f>
              <c:strCache>
                <c:ptCount val="1"/>
                <c:pt idx="0">
                  <c:v>中野市国民健康保険事業特別会計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0.39</c:v>
                </c:pt>
                <c:pt idx="2">
                  <c:v>#N/A</c:v>
                </c:pt>
                <c:pt idx="3">
                  <c:v>0.96</c:v>
                </c:pt>
                <c:pt idx="4">
                  <c:v>#N/A</c:v>
                </c:pt>
                <c:pt idx="5">
                  <c:v>0.75</c:v>
                </c:pt>
                <c:pt idx="6">
                  <c:v>#N/A</c:v>
                </c:pt>
                <c:pt idx="7">
                  <c:v>0.22</c:v>
                </c:pt>
                <c:pt idx="8">
                  <c:v>#N/A</c:v>
                </c:pt>
                <c:pt idx="9">
                  <c:v>0.18</c:v>
                </c:pt>
              </c:numCache>
            </c:numRef>
          </c:val>
          <c:extLst>
            <c:ext xmlns:c16="http://schemas.microsoft.com/office/drawing/2014/chart" uri="{C3380CC4-5D6E-409C-BE32-E72D297353CC}">
              <c16:uniqueId val="{00000006-F6D2-4D34-BC89-A21EA4256CB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4.18</c:v>
                </c:pt>
                <c:pt idx="2">
                  <c:v>#N/A</c:v>
                </c:pt>
                <c:pt idx="3">
                  <c:v>2.73</c:v>
                </c:pt>
                <c:pt idx="4">
                  <c:v>#N/A</c:v>
                </c:pt>
                <c:pt idx="5">
                  <c:v>5.61</c:v>
                </c:pt>
                <c:pt idx="6">
                  <c:v>#N/A</c:v>
                </c:pt>
                <c:pt idx="7">
                  <c:v>9.2799999999999994</c:v>
                </c:pt>
                <c:pt idx="8">
                  <c:v>#N/A</c:v>
                </c:pt>
                <c:pt idx="9">
                  <c:v>5.0599999999999996</c:v>
                </c:pt>
              </c:numCache>
            </c:numRef>
          </c:val>
          <c:extLst>
            <c:ext xmlns:c16="http://schemas.microsoft.com/office/drawing/2014/chart" uri="{C3380CC4-5D6E-409C-BE32-E72D297353CC}">
              <c16:uniqueId val="{00000007-F6D2-4D34-BC89-A21EA4256CB5}"/>
            </c:ext>
          </c:extLst>
        </c:ser>
        <c:ser>
          <c:idx val="8"/>
          <c:order val="8"/>
          <c:tx>
            <c:strRef>
              <c:f>データシート!$A$35</c:f>
              <c:strCache>
                <c:ptCount val="1"/>
                <c:pt idx="0">
                  <c:v>中野市下水道事業会計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12.32</c:v>
                </c:pt>
                <c:pt idx="2">
                  <c:v>#N/A</c:v>
                </c:pt>
                <c:pt idx="3">
                  <c:v>13.08</c:v>
                </c:pt>
                <c:pt idx="4">
                  <c:v>#N/A</c:v>
                </c:pt>
                <c:pt idx="5">
                  <c:v>13.3</c:v>
                </c:pt>
                <c:pt idx="6">
                  <c:v>#N/A</c:v>
                </c:pt>
                <c:pt idx="7">
                  <c:v>14.36</c:v>
                </c:pt>
                <c:pt idx="8">
                  <c:v>#N/A</c:v>
                </c:pt>
                <c:pt idx="9">
                  <c:v>14.99</c:v>
                </c:pt>
              </c:numCache>
            </c:numRef>
          </c:val>
          <c:extLst>
            <c:ext xmlns:c16="http://schemas.microsoft.com/office/drawing/2014/chart" uri="{C3380CC4-5D6E-409C-BE32-E72D297353CC}">
              <c16:uniqueId val="{00000008-F6D2-4D34-BC89-A21EA4256CB5}"/>
            </c:ext>
          </c:extLst>
        </c:ser>
        <c:ser>
          <c:idx val="9"/>
          <c:order val="9"/>
          <c:tx>
            <c:strRef>
              <c:f>データシート!$A$36</c:f>
              <c:strCache>
                <c:ptCount val="1"/>
                <c:pt idx="0">
                  <c:v>中野市水道事業会計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18.46</c:v>
                </c:pt>
                <c:pt idx="2">
                  <c:v>#N/A</c:v>
                </c:pt>
                <c:pt idx="3">
                  <c:v>20.45</c:v>
                </c:pt>
                <c:pt idx="4">
                  <c:v>#N/A</c:v>
                </c:pt>
                <c:pt idx="5">
                  <c:v>22.17</c:v>
                </c:pt>
                <c:pt idx="6">
                  <c:v>#N/A</c:v>
                </c:pt>
                <c:pt idx="7">
                  <c:v>24.33</c:v>
                </c:pt>
                <c:pt idx="8">
                  <c:v>#N/A</c:v>
                </c:pt>
                <c:pt idx="9">
                  <c:v>24.92</c:v>
                </c:pt>
              </c:numCache>
            </c:numRef>
          </c:val>
          <c:extLst>
            <c:ext xmlns:c16="http://schemas.microsoft.com/office/drawing/2014/chart" uri="{C3380CC4-5D6E-409C-BE32-E72D297353CC}">
              <c16:uniqueId val="{00000009-F6D2-4D34-BC89-A21EA4256C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2662</c:v>
                </c:pt>
                <c:pt idx="5">
                  <c:v>2521</c:v>
                </c:pt>
                <c:pt idx="8">
                  <c:v>2470</c:v>
                </c:pt>
                <c:pt idx="11">
                  <c:v>2465</c:v>
                </c:pt>
                <c:pt idx="14">
                  <c:v>2357</c:v>
                </c:pt>
              </c:numCache>
            </c:numRef>
          </c:val>
          <c:extLst>
            <c:ext xmlns:c16="http://schemas.microsoft.com/office/drawing/2014/chart" uri="{C3380CC4-5D6E-409C-BE32-E72D297353CC}">
              <c16:uniqueId val="{00000000-5861-4F4D-B938-67B4F02FBD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61-4F4D-B938-67B4F02FBD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10</c:v>
                </c:pt>
                <c:pt idx="6">
                  <c:v>6</c:v>
                </c:pt>
                <c:pt idx="9">
                  <c:v>6</c:v>
                </c:pt>
                <c:pt idx="12">
                  <c:v>2</c:v>
                </c:pt>
              </c:numCache>
            </c:numRef>
          </c:val>
          <c:extLst>
            <c:ext xmlns:c16="http://schemas.microsoft.com/office/drawing/2014/chart" uri="{C3380CC4-5D6E-409C-BE32-E72D297353CC}">
              <c16:uniqueId val="{00000002-5861-4F4D-B938-67B4F02FBD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111</c:v>
                </c:pt>
                <c:pt idx="3">
                  <c:v>147</c:v>
                </c:pt>
                <c:pt idx="6">
                  <c:v>149</c:v>
                </c:pt>
                <c:pt idx="9">
                  <c:v>158</c:v>
                </c:pt>
                <c:pt idx="12">
                  <c:v>160</c:v>
                </c:pt>
              </c:numCache>
            </c:numRef>
          </c:val>
          <c:extLst>
            <c:ext xmlns:c16="http://schemas.microsoft.com/office/drawing/2014/chart" uri="{C3380CC4-5D6E-409C-BE32-E72D297353CC}">
              <c16:uniqueId val="{00000003-5861-4F4D-B938-67B4F02FBD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843</c:v>
                </c:pt>
                <c:pt idx="3">
                  <c:v>686</c:v>
                </c:pt>
                <c:pt idx="6">
                  <c:v>603</c:v>
                </c:pt>
                <c:pt idx="9">
                  <c:v>594</c:v>
                </c:pt>
                <c:pt idx="12">
                  <c:v>547</c:v>
                </c:pt>
              </c:numCache>
            </c:numRef>
          </c:val>
          <c:extLst>
            <c:ext xmlns:c16="http://schemas.microsoft.com/office/drawing/2014/chart" uri="{C3380CC4-5D6E-409C-BE32-E72D297353CC}">
              <c16:uniqueId val="{00000004-5861-4F4D-B938-67B4F02FBD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61-4F4D-B938-67B4F02FBD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61-4F4D-B938-67B4F02FBD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2372</c:v>
                </c:pt>
                <c:pt idx="3">
                  <c:v>2433</c:v>
                </c:pt>
                <c:pt idx="6">
                  <c:v>2423</c:v>
                </c:pt>
                <c:pt idx="9">
                  <c:v>2371</c:v>
                </c:pt>
                <c:pt idx="12">
                  <c:v>2263</c:v>
                </c:pt>
              </c:numCache>
            </c:numRef>
          </c:val>
          <c:extLst>
            <c:ext xmlns:c16="http://schemas.microsoft.com/office/drawing/2014/chart" uri="{C3380CC4-5D6E-409C-BE32-E72D297353CC}">
              <c16:uniqueId val="{00000007-5861-4F4D-B938-67B4F02FBD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676</c:v>
                </c:pt>
                <c:pt idx="2">
                  <c:v>#N/A</c:v>
                </c:pt>
                <c:pt idx="3">
                  <c:v>#N/A</c:v>
                </c:pt>
                <c:pt idx="4">
                  <c:v>755</c:v>
                </c:pt>
                <c:pt idx="5">
                  <c:v>#N/A</c:v>
                </c:pt>
                <c:pt idx="6">
                  <c:v>#N/A</c:v>
                </c:pt>
                <c:pt idx="7">
                  <c:v>711</c:v>
                </c:pt>
                <c:pt idx="8">
                  <c:v>#N/A</c:v>
                </c:pt>
                <c:pt idx="9">
                  <c:v>#N/A</c:v>
                </c:pt>
                <c:pt idx="10">
                  <c:v>664</c:v>
                </c:pt>
                <c:pt idx="11">
                  <c:v>#N/A</c:v>
                </c:pt>
                <c:pt idx="12">
                  <c:v>#N/A</c:v>
                </c:pt>
                <c:pt idx="13">
                  <c:v>615</c:v>
                </c:pt>
                <c:pt idx="14">
                  <c:v>#N/A</c:v>
                </c:pt>
              </c:numCache>
            </c:numRef>
          </c:val>
          <c:smooth val="0"/>
          <c:extLst>
            <c:ext xmlns:c16="http://schemas.microsoft.com/office/drawing/2014/chart" uri="{C3380CC4-5D6E-409C-BE32-E72D297353CC}">
              <c16:uniqueId val="{00000008-5861-4F4D-B938-67B4F02FBD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26222</c:v>
                </c:pt>
                <c:pt idx="5">
                  <c:v>24331</c:v>
                </c:pt>
                <c:pt idx="8">
                  <c:v>23366</c:v>
                </c:pt>
                <c:pt idx="11">
                  <c:v>22285</c:v>
                </c:pt>
                <c:pt idx="14">
                  <c:v>22270</c:v>
                </c:pt>
              </c:numCache>
            </c:numRef>
          </c:val>
          <c:extLst>
            <c:ext xmlns:c16="http://schemas.microsoft.com/office/drawing/2014/chart" uri="{C3380CC4-5D6E-409C-BE32-E72D297353CC}">
              <c16:uniqueId val="{00000000-059B-4EC1-9566-A7BEE77834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8937</c:v>
                </c:pt>
                <c:pt idx="5">
                  <c:v>2983</c:v>
                </c:pt>
                <c:pt idx="8">
                  <c:v>2838</c:v>
                </c:pt>
                <c:pt idx="11">
                  <c:v>5360</c:v>
                </c:pt>
                <c:pt idx="14">
                  <c:v>5163</c:v>
                </c:pt>
              </c:numCache>
            </c:numRef>
          </c:val>
          <c:extLst>
            <c:ext xmlns:c16="http://schemas.microsoft.com/office/drawing/2014/chart" uri="{C3380CC4-5D6E-409C-BE32-E72D297353CC}">
              <c16:uniqueId val="{00000001-059B-4EC1-9566-A7BEE77834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8781</c:v>
                </c:pt>
                <c:pt idx="5">
                  <c:v>8378</c:v>
                </c:pt>
                <c:pt idx="8">
                  <c:v>8753</c:v>
                </c:pt>
                <c:pt idx="11">
                  <c:v>9840</c:v>
                </c:pt>
                <c:pt idx="14">
                  <c:v>10040</c:v>
                </c:pt>
              </c:numCache>
            </c:numRef>
          </c:val>
          <c:extLst>
            <c:ext xmlns:c16="http://schemas.microsoft.com/office/drawing/2014/chart" uri="{C3380CC4-5D6E-409C-BE32-E72D297353CC}">
              <c16:uniqueId val="{00000002-059B-4EC1-9566-A7BEE77834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9B-4EC1-9566-A7BEE77834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9B-4EC1-9566-A7BEE77834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9B-4EC1-9566-A7BEE77834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2969</c:v>
                </c:pt>
                <c:pt idx="3">
                  <c:v>3178</c:v>
                </c:pt>
                <c:pt idx="6">
                  <c:v>3046</c:v>
                </c:pt>
                <c:pt idx="9">
                  <c:v>2979</c:v>
                </c:pt>
                <c:pt idx="12">
                  <c:v>2819</c:v>
                </c:pt>
              </c:numCache>
            </c:numRef>
          </c:val>
          <c:extLst>
            <c:ext xmlns:c16="http://schemas.microsoft.com/office/drawing/2014/chart" uri="{C3380CC4-5D6E-409C-BE32-E72D297353CC}">
              <c16:uniqueId val="{00000006-059B-4EC1-9566-A7BEE77834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715</c:v>
                </c:pt>
                <c:pt idx="3">
                  <c:v>692</c:v>
                </c:pt>
                <c:pt idx="6">
                  <c:v>622</c:v>
                </c:pt>
                <c:pt idx="9">
                  <c:v>520</c:v>
                </c:pt>
                <c:pt idx="12">
                  <c:v>351</c:v>
                </c:pt>
              </c:numCache>
            </c:numRef>
          </c:val>
          <c:extLst>
            <c:ext xmlns:c16="http://schemas.microsoft.com/office/drawing/2014/chart" uri="{C3380CC4-5D6E-409C-BE32-E72D297353CC}">
              <c16:uniqueId val="{00000007-059B-4EC1-9566-A7BEE77834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12818</c:v>
                </c:pt>
                <c:pt idx="3">
                  <c:v>11421</c:v>
                </c:pt>
                <c:pt idx="6">
                  <c:v>9138</c:v>
                </c:pt>
                <c:pt idx="9">
                  <c:v>9171</c:v>
                </c:pt>
                <c:pt idx="12">
                  <c:v>6717</c:v>
                </c:pt>
              </c:numCache>
            </c:numRef>
          </c:val>
          <c:extLst>
            <c:ext xmlns:c16="http://schemas.microsoft.com/office/drawing/2014/chart" uri="{C3380CC4-5D6E-409C-BE32-E72D297353CC}">
              <c16:uniqueId val="{00000008-059B-4EC1-9566-A7BEE77834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59B-4EC1-9566-A7BEE77834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20428</c:v>
                </c:pt>
                <c:pt idx="3">
                  <c:v>19694</c:v>
                </c:pt>
                <c:pt idx="6">
                  <c:v>19046</c:v>
                </c:pt>
                <c:pt idx="9">
                  <c:v>18347</c:v>
                </c:pt>
                <c:pt idx="12">
                  <c:v>19322</c:v>
                </c:pt>
              </c:numCache>
            </c:numRef>
          </c:val>
          <c:extLst>
            <c:ext xmlns:c16="http://schemas.microsoft.com/office/drawing/2014/chart" uri="{C3380CC4-5D6E-409C-BE32-E72D297353CC}">
              <c16:uniqueId val="{0000000A-059B-4EC1-9566-A7BEE77834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9B-4EC1-9566-A7BEE77834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2143</c:v>
                </c:pt>
                <c:pt idx="1">
                  <c:v>2535</c:v>
                </c:pt>
                <c:pt idx="2">
                  <c:v>2651</c:v>
                </c:pt>
              </c:numCache>
            </c:numRef>
          </c:val>
          <c:extLst>
            <c:ext xmlns:c16="http://schemas.microsoft.com/office/drawing/2014/chart" uri="{C3380CC4-5D6E-409C-BE32-E72D297353CC}">
              <c16:uniqueId val="{00000000-5CFB-42DB-ACC6-C831DE8723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715</c:v>
                </c:pt>
                <c:pt idx="1">
                  <c:v>718</c:v>
                </c:pt>
                <c:pt idx="2">
                  <c:v>776</c:v>
                </c:pt>
              </c:numCache>
            </c:numRef>
          </c:val>
          <c:extLst>
            <c:ext xmlns:c16="http://schemas.microsoft.com/office/drawing/2014/chart" uri="{C3380CC4-5D6E-409C-BE32-E72D297353CC}">
              <c16:uniqueId val="{00000001-5CFB-42DB-ACC6-C831DE8723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6633</c:v>
                </c:pt>
                <c:pt idx="1">
                  <c:v>7270</c:v>
                </c:pt>
                <c:pt idx="2">
                  <c:v>7253</c:v>
                </c:pt>
              </c:numCache>
            </c:numRef>
          </c:val>
          <c:extLst>
            <c:ext xmlns:c16="http://schemas.microsoft.com/office/drawing/2014/chart" uri="{C3380CC4-5D6E-409C-BE32-E72D297353CC}">
              <c16:uniqueId val="{00000002-5CFB-42DB-ACC6-C831DE8723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実質公債費比率の分子全体で見れば、前年度より減少した。その主な要因は、元利償還金を計画通りに償還できていることや公営企業債の元利償還金に対する繰入金が減少傾向にあることが挙げられる。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市民会館リノベーション事業等の大型建設事業で借入した市債の元利償還金の増加が見込まれるが、中長期的期間で捉えた時に、新規借入額を償還額以下に抑えること、また、可能な限り交付税措置のある有利な起債を選択し、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マイナスであるが、令和５年度は前年度に比べ減少した。主な要因は公営企業債等繰入見込額が減少したこと、また、ふるさと納税の増加等に伴い、基金積立金が増となり、充当可能基金が増加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しかしながら、今後は大型建設事業等の増加により充当可能基金について減少傾向が見込まれることから、歳出の削減はもとより、基金の有利な運用等を図り、基金確保に努める。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長野県中野市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予算において定める額及び基金の運用益から生じる収益を積み立てるという方針に基づき運用しており、合併した平成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億円であったところから近年までは増加傾向にあったが、平成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年度以降は財政調整基金、減債基金及び公共施設等整備基金を合算した「主要３基金」が減少したため、基金全体も減少傾向にあった。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以降は、ふるさと納税の増収による基金積立金の増により、基金残高は増加傾向にあり、令和５年度についても、ふるさと納税による基金積立金のほか、普通交付税措置された臨時財政対策債償還のための減債基金の基金積立金の増により、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市民税の減少等により、歳入が減少する一方で、社会保障関連経費等の歳出の増加が見込まれており、財源不足を補うための取崩しを行うこととして主要３基金やその他特定目的基金の残高を推計すると、令和６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億円程度減少し、基金全体の残高は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公共施設等整備基金については、公共施設等の整備及びその促進に要する経費に充当する。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合併振興基金については、合併に伴う市民の一体感の醸成及び地域振興に図るための事業に充当する。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ふるさと振興基金については、本市の多様な歴史、伝統、文化、産業等を生かし、独創的・個性的な地域づくりを行うための事業に充当する。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公共施設等整備基金については、今後の公共施設整備を見据え、また基金の運用益も含めて、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億円程度を積立て、市民会館リノベーション事業への充当として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合併振興基金については、基金の運用益等で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ふるさと振興基金については、ふるさと寄附金の一部として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公共施設等整備基金については、今後も大型建設事業等に充当する予定であり、推計では令和７年度末には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合併振興基金については、今後もその運用益分を市の事業のうち、使途に合致するソフト事業に充当する予定である。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この他、基金の運用から生ずる収益については全額を積立てていく方針である。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令和５年度末においては、一般財源の財源不足を補うために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億円程度取崩したが、前年度繰越金のうち６億円程度を積み立てたため、基金残高は前年度から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歳入については人口減少による市民税の減少等、歳出については市の実施計画に基づいた事業の実施を踏まえ、令和５年度以降の２年間を推計すると、令和７年度末には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今後は歳入の確保と歳出の削減に努めながら、急激な税収入の落込みや不慮の災害などに対応するため、また各種施策を確実に推進するために基金残高の確保に努める。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令和５年度末においては、基金残高は前年度から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要因としては、普通交付税措置された臨時財政対策債償還のための基金積立金による増と、取り崩しを行わなかったことが挙げられる。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は、令和５年度に令和６年度における臨時財政対策債の元利償還金の一部を償還するための基金分が、令和６年度に令和７年度における臨時財政対策債の元利償還金の一部を償還するための基金分が、それぞれ普通交付税として措置されたことに伴った取崩しを行う予定であるため、令和７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42,586
41,659
112.18
27,006,452
26,097,606
659,634
13,016,524
19,321,747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合併移行で最も悪化した平成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年度から近年は改善傾向にあり、類似団体内平均と比較しても上回っている状況である。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しかしながら、今後人口減少等により地方税及び普通交付税の減少が予想されるため、歳出の削減を進めるとともに、歳入の確保に努める。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90715</xdr:rowOff>
    </xdr:from>
    <xdr:to>
      <xdr:col>23</xdr:col>
      <xdr:colOff>133350</xdr:colOff>
      <xdr:row>38</xdr:row>
      <xdr:rowOff>159657</xdr:rowOff>
    </xdr:to>
    <xdr:cxnSp macro="">
      <xdr:nvCxnSpPr>
        <xdr:cNvPr id="71" name="直線コネクタ 70"/>
        <xdr:cNvCxnSpPr/>
      </xdr:nvCxnSpPr>
      <xdr:spPr>
        <a:xfrm flipV="1">
          <a:off x="4114800" y="6605815"/>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159657</xdr:rowOff>
    </xdr:from>
    <xdr:to>
      <xdr:col>19</xdr:col>
      <xdr:colOff>133350</xdr:colOff>
      <xdr:row>39</xdr:row>
      <xdr:rowOff>22678</xdr:rowOff>
    </xdr:to>
    <xdr:cxnSp macro="">
      <xdr:nvCxnSpPr>
        <xdr:cNvPr id="74" name="直線コネクタ 73"/>
        <xdr:cNvCxnSpPr/>
      </xdr:nvCxnSpPr>
      <xdr:spPr>
        <a:xfrm flipV="1">
          <a:off x="3225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159657</xdr:rowOff>
    </xdr:from>
    <xdr:to>
      <xdr:col>15</xdr:col>
      <xdr:colOff>82550</xdr:colOff>
      <xdr:row>39</xdr:row>
      <xdr:rowOff>22678</xdr:rowOff>
    </xdr:to>
    <xdr:cxnSp macro="">
      <xdr:nvCxnSpPr>
        <xdr:cNvPr id="77" name="直線コネクタ 76"/>
        <xdr:cNvCxnSpPr/>
      </xdr:nvCxnSpPr>
      <xdr:spPr>
        <a:xfrm>
          <a:off x="2336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38</xdr:row>
      <xdr:rowOff>159657</xdr:rowOff>
    </xdr:to>
    <xdr:cxnSp macro="">
      <xdr:nvCxnSpPr>
        <xdr:cNvPr id="80" name="直線コネクタ 79"/>
        <xdr:cNvCxnSpPr/>
      </xdr:nvCxnSpPr>
      <xdr:spPr>
        <a:xfrm>
          <a:off x="1447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39915</xdr:rowOff>
    </xdr:from>
    <xdr:to>
      <xdr:col>23</xdr:col>
      <xdr:colOff>184150</xdr:colOff>
      <xdr:row>38</xdr:row>
      <xdr:rowOff>141515</xdr:rowOff>
    </xdr:to>
    <xdr:sp macro="" textlink="">
      <xdr:nvSpPr>
        <xdr:cNvPr id="90" name="楕円 89"/>
        <xdr:cNvSpPr/>
      </xdr:nvSpPr>
      <xdr:spPr>
        <a:xfrm>
          <a:off x="4902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56441</xdr:rowOff>
    </xdr:from>
    <xdr:ext cx="762000" cy="259045"/>
    <xdr:sp macro="" textlink="">
      <xdr:nvSpPr>
        <xdr:cNvPr id="91" name="財政力該当値テキスト"/>
        <xdr:cNvSpPr txBox="1"/>
      </xdr:nvSpPr>
      <xdr:spPr>
        <a:xfrm>
          <a:off x="5041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108857</xdr:rowOff>
    </xdr:from>
    <xdr:to>
      <xdr:col>19</xdr:col>
      <xdr:colOff>184150</xdr:colOff>
      <xdr:row>39</xdr:row>
      <xdr:rowOff>39007</xdr:rowOff>
    </xdr:to>
    <xdr:sp macro="" textlink="">
      <xdr:nvSpPr>
        <xdr:cNvPr id="92" name="楕円 91"/>
        <xdr:cNvSpPr/>
      </xdr:nvSpPr>
      <xdr:spPr>
        <a:xfrm>
          <a:off x="406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49184</xdr:rowOff>
    </xdr:from>
    <xdr:ext cx="736600" cy="259045"/>
    <xdr:sp macro="" textlink="">
      <xdr:nvSpPr>
        <xdr:cNvPr id="93" name="テキスト ボックス 92"/>
        <xdr:cNvSpPr txBox="1"/>
      </xdr:nvSpPr>
      <xdr:spPr>
        <a:xfrm>
          <a:off x="3733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143328</xdr:rowOff>
    </xdr:from>
    <xdr:to>
      <xdr:col>15</xdr:col>
      <xdr:colOff>133350</xdr:colOff>
      <xdr:row>39</xdr:row>
      <xdr:rowOff>73478</xdr:rowOff>
    </xdr:to>
    <xdr:sp macro="" textlink="">
      <xdr:nvSpPr>
        <xdr:cNvPr id="94" name="楕円 93"/>
        <xdr:cNvSpPr/>
      </xdr:nvSpPr>
      <xdr:spPr>
        <a:xfrm>
          <a:off x="3175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95" name="テキスト ボックス 94"/>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108857</xdr:rowOff>
    </xdr:from>
    <xdr:to>
      <xdr:col>11</xdr:col>
      <xdr:colOff>82550</xdr:colOff>
      <xdr:row>39</xdr:row>
      <xdr:rowOff>39007</xdr:rowOff>
    </xdr:to>
    <xdr:sp macro="" textlink="">
      <xdr:nvSpPr>
        <xdr:cNvPr id="96" name="楕円 95"/>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97" name="テキスト ボックス 96"/>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8" name="楕円 97"/>
        <xdr:cNvSpPr/>
      </xdr:nvSpPr>
      <xdr:spPr>
        <a:xfrm>
          <a:off x="139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99" name="テキスト ボックス 98"/>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ポイント悪化した。要因として、地方税や地方交付税の減により、歳入における経常一般財源が減少したことに対し、歳出における経常経費充当一般財源（主に扶助費や補助費等）が増加したためである。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今後、更なる歳入確保と経常経費の削減を図り、財政の弾力化を図っていく。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7" name="直線コネクタ 126"/>
        <xdr:cNvCxnSpPr/>
      </xdr:nvCxnSpPr>
      <xdr:spPr>
        <a:xfrm flipV="1">
          <a:off x="4953000" y="1038479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0" name="財政構造の弾力性最大値テキスト"/>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1" name="直線コネクタ 130"/>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68834</xdr:rowOff>
    </xdr:from>
    <xdr:to>
      <xdr:col>23</xdr:col>
      <xdr:colOff>133350</xdr:colOff>
      <xdr:row>61</xdr:row>
      <xdr:rowOff>129032</xdr:rowOff>
    </xdr:to>
    <xdr:cxnSp macro="">
      <xdr:nvCxnSpPr>
        <xdr:cNvPr id="132" name="直線コネクタ 131"/>
        <xdr:cNvCxnSpPr/>
      </xdr:nvCxnSpPr>
      <xdr:spPr>
        <a:xfrm>
          <a:off x="4114800" y="10355834"/>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3" name="財政構造の弾力性平均値テキスト"/>
        <xdr:cNvSpPr txBox="1"/>
      </xdr:nvSpPr>
      <xdr:spPr>
        <a:xfrm>
          <a:off x="5041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4" name="フローチャート: 判断 133"/>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60</xdr:row>
      <xdr:rowOff>68834</xdr:rowOff>
    </xdr:to>
    <xdr:cxnSp macro="">
      <xdr:nvCxnSpPr>
        <xdr:cNvPr id="135" name="直線コネクタ 134"/>
        <xdr:cNvCxnSpPr/>
      </xdr:nvCxnSpPr>
      <xdr:spPr>
        <a:xfrm>
          <a:off x="3225800" y="103510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6" name="フローチャート: 判断 135"/>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7" name="テキスト ボックス 136"/>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62</xdr:row>
      <xdr:rowOff>5842</xdr:rowOff>
    </xdr:to>
    <xdr:cxnSp macro="">
      <xdr:nvCxnSpPr>
        <xdr:cNvPr id="138" name="直線コネクタ 137"/>
        <xdr:cNvCxnSpPr/>
      </xdr:nvCxnSpPr>
      <xdr:spPr>
        <a:xfrm flipV="1">
          <a:off x="2336800" y="1035100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9" name="フローチャート: 判断 138"/>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40" name="テキスト ボックス 139"/>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62</xdr:row>
      <xdr:rowOff>5842</xdr:rowOff>
    </xdr:to>
    <xdr:cxnSp macro="">
      <xdr:nvCxnSpPr>
        <xdr:cNvPr id="141" name="直線コネクタ 140"/>
        <xdr:cNvCxnSpPr/>
      </xdr:nvCxnSpPr>
      <xdr:spPr>
        <a:xfrm>
          <a:off x="1447800" y="10635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2" name="フローチャート: 判断 141"/>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3" name="テキスト ボックス 142"/>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4" name="フローチャート: 判断 143"/>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45" name="テキスト ボックス 144"/>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51" name="楕円 150"/>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94759</xdr:rowOff>
    </xdr:from>
    <xdr:ext cx="762000" cy="259045"/>
    <xdr:sp macro="" textlink="">
      <xdr:nvSpPr>
        <xdr:cNvPr id="152" name="財政構造の弾力性該当値テキスト"/>
        <xdr:cNvSpPr txBox="1"/>
      </xdr:nvSpPr>
      <xdr:spPr>
        <a:xfrm>
          <a:off x="5041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18034</xdr:rowOff>
    </xdr:from>
    <xdr:to>
      <xdr:col>19</xdr:col>
      <xdr:colOff>184150</xdr:colOff>
      <xdr:row>60</xdr:row>
      <xdr:rowOff>119634</xdr:rowOff>
    </xdr:to>
    <xdr:sp macro="" textlink="">
      <xdr:nvSpPr>
        <xdr:cNvPr id="153" name="楕円 152"/>
        <xdr:cNvSpPr/>
      </xdr:nvSpPr>
      <xdr:spPr>
        <a:xfrm>
          <a:off x="4064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129811</xdr:rowOff>
    </xdr:from>
    <xdr:ext cx="736600" cy="259045"/>
    <xdr:sp macro="" textlink="">
      <xdr:nvSpPr>
        <xdr:cNvPr id="154" name="テキスト ボックス 153"/>
        <xdr:cNvSpPr txBox="1"/>
      </xdr:nvSpPr>
      <xdr:spPr>
        <a:xfrm>
          <a:off x="3733800" y="1007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5" name="楕円 154"/>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6" name="テキスト ボックス 155"/>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7" name="楕円 156"/>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58" name="テキスト ボックス 157"/>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9" name="楕円 158"/>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60" name="テキスト ボックス 159"/>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人口については前年度比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会計年度任用職員の削減による人件費と除排雪事業費の減による維持補修費のそれぞれが減少したものの、ふるさと納税に伴うふるさと寄附金事業費等の物件費が大幅に増加したため、人口１人あたりの人件費・物件費等は</a:t>
          </a:r>
          <a:r>
            <a:rPr kumimoji="1" lang="en-US" altLang="ja-JP" sz="1300">
              <a:latin typeface="ＭＳ Ｐゴシック" panose="020B0600070205080204" pitchFamily="50" charset="-128"/>
              <a:ea typeface="ＭＳ Ｐゴシック" panose="020B0600070205080204" pitchFamily="50" charset="-128"/>
            </a:rPr>
            <a:t>6,823</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0" name="直線コネクタ 189"/>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1" name="人件費・物件費等の状況最小値テキスト"/>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2" name="直線コネクタ 191"/>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3" name="人件費・物件費等の状況最大値テキスト"/>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4" name="直線コネクタ 193"/>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14819</xdr:rowOff>
    </xdr:from>
    <xdr:to>
      <xdr:col>23</xdr:col>
      <xdr:colOff>133350</xdr:colOff>
      <xdr:row>85</xdr:row>
      <xdr:rowOff>69698</xdr:rowOff>
    </xdr:to>
    <xdr:cxnSp macro="">
      <xdr:nvCxnSpPr>
        <xdr:cNvPr id="195" name="直線コネクタ 194"/>
        <xdr:cNvCxnSpPr/>
      </xdr:nvCxnSpPr>
      <xdr:spPr>
        <a:xfrm>
          <a:off x="4114800" y="14588069"/>
          <a:ext cx="838200" cy="5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6" name="人件費・物件費等の状況平均値テキスト"/>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7" name="フローチャート: 判断 196"/>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14819</xdr:rowOff>
    </xdr:from>
    <xdr:to>
      <xdr:col>19</xdr:col>
      <xdr:colOff>133350</xdr:colOff>
      <xdr:row>85</xdr:row>
      <xdr:rowOff>22975</xdr:rowOff>
    </xdr:to>
    <xdr:cxnSp macro="">
      <xdr:nvCxnSpPr>
        <xdr:cNvPr id="198" name="直線コネクタ 197"/>
        <xdr:cNvCxnSpPr/>
      </xdr:nvCxnSpPr>
      <xdr:spPr>
        <a:xfrm flipV="1">
          <a:off x="3225800" y="14588069"/>
          <a:ext cx="889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9" name="フローチャート: 判断 198"/>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200" name="テキスト ボックス 199"/>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2068</xdr:rowOff>
    </xdr:from>
    <xdr:to>
      <xdr:col>15</xdr:col>
      <xdr:colOff>82550</xdr:colOff>
      <xdr:row>85</xdr:row>
      <xdr:rowOff>22975</xdr:rowOff>
    </xdr:to>
    <xdr:cxnSp macro="">
      <xdr:nvCxnSpPr>
        <xdr:cNvPr id="201" name="直線コネクタ 200"/>
        <xdr:cNvCxnSpPr/>
      </xdr:nvCxnSpPr>
      <xdr:spPr>
        <a:xfrm>
          <a:off x="2336800" y="14403868"/>
          <a:ext cx="889000" cy="19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2" name="フローチャート: 判断 201"/>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3" name="テキスト ボックス 202"/>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9024</xdr:rowOff>
    </xdr:from>
    <xdr:to>
      <xdr:col>11</xdr:col>
      <xdr:colOff>31750</xdr:colOff>
      <xdr:row>84</xdr:row>
      <xdr:rowOff>2068</xdr:rowOff>
    </xdr:to>
    <xdr:cxnSp macro="">
      <xdr:nvCxnSpPr>
        <xdr:cNvPr id="204" name="直線コネクタ 203"/>
        <xdr:cNvCxnSpPr/>
      </xdr:nvCxnSpPr>
      <xdr:spPr>
        <a:xfrm>
          <a:off x="1447800" y="14239374"/>
          <a:ext cx="889000" cy="16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5" name="フローチャート: 判断 204"/>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136523</xdr:rowOff>
    </xdr:from>
    <xdr:ext cx="762000" cy="259045"/>
    <xdr:sp macro="" textlink="">
      <xdr:nvSpPr>
        <xdr:cNvPr id="206" name="テキスト ボックス 205"/>
        <xdr:cNvSpPr txBox="1"/>
      </xdr:nvSpPr>
      <xdr:spPr>
        <a:xfrm>
          <a:off x="1955800" y="1453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7" name="フローチャート: 判断 206"/>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34267</xdr:rowOff>
    </xdr:from>
    <xdr:ext cx="762000" cy="259045"/>
    <xdr:sp macro="" textlink="">
      <xdr:nvSpPr>
        <xdr:cNvPr id="208" name="テキスト ボックス 207"/>
        <xdr:cNvSpPr txBox="1"/>
      </xdr:nvSpPr>
      <xdr:spPr>
        <a:xfrm>
          <a:off x="1066800" y="1443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18898</xdr:rowOff>
    </xdr:from>
    <xdr:to>
      <xdr:col>23</xdr:col>
      <xdr:colOff>184150</xdr:colOff>
      <xdr:row>85</xdr:row>
      <xdr:rowOff>120498</xdr:rowOff>
    </xdr:to>
    <xdr:sp macro="" textlink="">
      <xdr:nvSpPr>
        <xdr:cNvPr id="214" name="楕円 213"/>
        <xdr:cNvSpPr/>
      </xdr:nvSpPr>
      <xdr:spPr>
        <a:xfrm>
          <a:off x="4902200" y="145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162425</xdr:rowOff>
    </xdr:from>
    <xdr:ext cx="762000" cy="259045"/>
    <xdr:sp macro="" textlink="">
      <xdr:nvSpPr>
        <xdr:cNvPr id="215" name="人件費・物件費等の状況該当値テキスト"/>
        <xdr:cNvSpPr txBox="1"/>
      </xdr:nvSpPr>
      <xdr:spPr>
        <a:xfrm>
          <a:off x="5041900" y="1456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135469</xdr:rowOff>
    </xdr:from>
    <xdr:to>
      <xdr:col>19</xdr:col>
      <xdr:colOff>184150</xdr:colOff>
      <xdr:row>85</xdr:row>
      <xdr:rowOff>65619</xdr:rowOff>
    </xdr:to>
    <xdr:sp macro="" textlink="">
      <xdr:nvSpPr>
        <xdr:cNvPr id="216" name="楕円 215"/>
        <xdr:cNvSpPr/>
      </xdr:nvSpPr>
      <xdr:spPr>
        <a:xfrm>
          <a:off x="4064000" y="1453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75796</xdr:rowOff>
    </xdr:from>
    <xdr:ext cx="736600" cy="259045"/>
    <xdr:sp macro="" textlink="">
      <xdr:nvSpPr>
        <xdr:cNvPr id="217" name="テキスト ボックス 216"/>
        <xdr:cNvSpPr txBox="1"/>
      </xdr:nvSpPr>
      <xdr:spPr>
        <a:xfrm>
          <a:off x="3733800" y="1430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143625</xdr:rowOff>
    </xdr:from>
    <xdr:to>
      <xdr:col>15</xdr:col>
      <xdr:colOff>133350</xdr:colOff>
      <xdr:row>85</xdr:row>
      <xdr:rowOff>73775</xdr:rowOff>
    </xdr:to>
    <xdr:sp macro="" textlink="">
      <xdr:nvSpPr>
        <xdr:cNvPr id="218" name="楕円 217"/>
        <xdr:cNvSpPr/>
      </xdr:nvSpPr>
      <xdr:spPr>
        <a:xfrm>
          <a:off x="3175000" y="145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58552</xdr:rowOff>
    </xdr:from>
    <xdr:ext cx="762000" cy="259045"/>
    <xdr:sp macro="" textlink="">
      <xdr:nvSpPr>
        <xdr:cNvPr id="219" name="テキスト ボックス 218"/>
        <xdr:cNvSpPr txBox="1"/>
      </xdr:nvSpPr>
      <xdr:spPr>
        <a:xfrm>
          <a:off x="2844800" y="1463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122718</xdr:rowOff>
    </xdr:from>
    <xdr:to>
      <xdr:col>11</xdr:col>
      <xdr:colOff>82550</xdr:colOff>
      <xdr:row>84</xdr:row>
      <xdr:rowOff>52868</xdr:rowOff>
    </xdr:to>
    <xdr:sp macro="" textlink="">
      <xdr:nvSpPr>
        <xdr:cNvPr id="220" name="楕円 219"/>
        <xdr:cNvSpPr/>
      </xdr:nvSpPr>
      <xdr:spPr>
        <a:xfrm>
          <a:off x="2286000" y="143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63045</xdr:rowOff>
    </xdr:from>
    <xdr:ext cx="762000" cy="259045"/>
    <xdr:sp macro="" textlink="">
      <xdr:nvSpPr>
        <xdr:cNvPr id="221" name="テキスト ボックス 220"/>
        <xdr:cNvSpPr txBox="1"/>
      </xdr:nvSpPr>
      <xdr:spPr>
        <a:xfrm>
          <a:off x="1955800" y="1412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129674</xdr:rowOff>
    </xdr:from>
    <xdr:to>
      <xdr:col>7</xdr:col>
      <xdr:colOff>31750</xdr:colOff>
      <xdr:row>83</xdr:row>
      <xdr:rowOff>59824</xdr:rowOff>
    </xdr:to>
    <xdr:sp macro="" textlink="">
      <xdr:nvSpPr>
        <xdr:cNvPr id="222" name="楕円 221"/>
        <xdr:cNvSpPr/>
      </xdr:nvSpPr>
      <xdr:spPr>
        <a:xfrm>
          <a:off x="1397000" y="1418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70001</xdr:rowOff>
    </xdr:from>
    <xdr:ext cx="762000" cy="259045"/>
    <xdr:sp macro="" textlink="">
      <xdr:nvSpPr>
        <xdr:cNvPr id="223" name="テキスト ボックス 222"/>
        <xdr:cNvSpPr txBox="1"/>
      </xdr:nvSpPr>
      <xdr:spPr>
        <a:xfrm>
          <a:off x="1066800" y="1395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ポイント下回っており、かつ、前年度からも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ラスパイレス指数の改善にあたっては、国の人事院勧告を尊重した給与改定を実施し、適正な職員の給与水準の確保に努める。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2" name="直線コネクタ 251"/>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141816</xdr:rowOff>
    </xdr:to>
    <xdr:cxnSp macro="">
      <xdr:nvCxnSpPr>
        <xdr:cNvPr id="257" name="直線コネクタ 256"/>
        <xdr:cNvCxnSpPr/>
      </xdr:nvCxnSpPr>
      <xdr:spPr>
        <a:xfrm flipV="1">
          <a:off x="16179800" y="1476586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58" name="給与水準   （国との比較）平均値テキスト"/>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141816</xdr:rowOff>
    </xdr:to>
    <xdr:cxnSp macro="">
      <xdr:nvCxnSpPr>
        <xdr:cNvPr id="260" name="直線コネクタ 259"/>
        <xdr:cNvCxnSpPr/>
      </xdr:nvCxnSpPr>
      <xdr:spPr>
        <a:xfrm>
          <a:off x="15290800" y="148261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81491</xdr:rowOff>
    </xdr:to>
    <xdr:cxnSp macro="">
      <xdr:nvCxnSpPr>
        <xdr:cNvPr id="263" name="直線コネクタ 262"/>
        <xdr:cNvCxnSpPr/>
      </xdr:nvCxnSpPr>
      <xdr:spPr>
        <a:xfrm>
          <a:off x="14401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5" name="テキスト ボックス 264"/>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61384</xdr:rowOff>
    </xdr:to>
    <xdr:cxnSp macro="">
      <xdr:nvCxnSpPr>
        <xdr:cNvPr id="266" name="直線コネクタ 265"/>
        <xdr:cNvCxnSpPr/>
      </xdr:nvCxnSpPr>
      <xdr:spPr>
        <a:xfrm>
          <a:off x="13512800" y="147859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8" name="テキスト ボックス 267"/>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0" name="テキスト ボックス 269"/>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7" name="給与水準   （国との比較）該当値テキスト"/>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8" name="楕円 277"/>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9" name="テキスト ボックス 278"/>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0" name="楕円 279"/>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142468</xdr:rowOff>
    </xdr:from>
    <xdr:ext cx="762000" cy="259045"/>
    <xdr:sp macro="" textlink="">
      <xdr:nvSpPr>
        <xdr:cNvPr id="281" name="テキスト ボックス 280"/>
        <xdr:cNvSpPr txBox="1"/>
      </xdr:nvSpPr>
      <xdr:spPr>
        <a:xfrm>
          <a:off x="14909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2" name="楕円 281"/>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3" name="テキスト ボックス 282"/>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4" name="楕円 283"/>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85" name="テキスト ボックス 284"/>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「定員適正化計画」に基づき、過去から新規採用を抑制しており、類似団体内平均を下回っている。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今後も、定員適正化計画を基調とした取組みを継続する中で、住民サービス水準の維持、向上を図る。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7" name="直線コネクタ 316"/>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0" name="定員管理の状況最大値テキスト"/>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1" name="直線コネクタ 320"/>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125367</xdr:rowOff>
    </xdr:to>
    <xdr:cxnSp macro="">
      <xdr:nvCxnSpPr>
        <xdr:cNvPr id="322" name="直線コネクタ 321"/>
        <xdr:cNvCxnSpPr/>
      </xdr:nvCxnSpPr>
      <xdr:spPr>
        <a:xfrm flipV="1">
          <a:off x="16179800" y="10396855"/>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23" name="定員管理の状況平均値テキスト"/>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4" name="フローチャート: 判断 323"/>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139156</xdr:rowOff>
    </xdr:to>
    <xdr:cxnSp macro="">
      <xdr:nvCxnSpPr>
        <xdr:cNvPr id="325" name="直線コネクタ 324"/>
        <xdr:cNvCxnSpPr/>
      </xdr:nvCxnSpPr>
      <xdr:spPr>
        <a:xfrm flipV="1">
          <a:off x="15290800" y="1041236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139156</xdr:rowOff>
    </xdr:to>
    <xdr:cxnSp macro="">
      <xdr:nvCxnSpPr>
        <xdr:cNvPr id="328" name="直線コネクタ 327"/>
        <xdr:cNvCxnSpPr/>
      </xdr:nvCxnSpPr>
      <xdr:spPr>
        <a:xfrm>
          <a:off x="14401800" y="104089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9" name="フローチャート: 判断 328"/>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30" name="テキスト ボックス 329"/>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116749</xdr:rowOff>
    </xdr:from>
    <xdr:to>
      <xdr:col>68</xdr:col>
      <xdr:colOff>152400</xdr:colOff>
      <xdr:row>60</xdr:row>
      <xdr:rowOff>121920</xdr:rowOff>
    </xdr:to>
    <xdr:cxnSp macro="">
      <xdr:nvCxnSpPr>
        <xdr:cNvPr id="331" name="直線コネクタ 330"/>
        <xdr:cNvCxnSpPr/>
      </xdr:nvCxnSpPr>
      <xdr:spPr>
        <a:xfrm>
          <a:off x="13512800" y="1040374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2" name="フローチャート: 判断 331"/>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33" name="テキスト ボックス 332"/>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4" name="フローチャート: 判断 333"/>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35" name="テキスト ボックス 334"/>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41" name="楕円 340"/>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42" name="定員管理の状況該当値テキスト"/>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74567</xdr:rowOff>
    </xdr:from>
    <xdr:to>
      <xdr:col>77</xdr:col>
      <xdr:colOff>95250</xdr:colOff>
      <xdr:row>61</xdr:row>
      <xdr:rowOff>4717</xdr:rowOff>
    </xdr:to>
    <xdr:sp macro="" textlink="">
      <xdr:nvSpPr>
        <xdr:cNvPr id="343" name="楕円 342"/>
        <xdr:cNvSpPr/>
      </xdr:nvSpPr>
      <xdr:spPr>
        <a:xfrm>
          <a:off x="16129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14894</xdr:rowOff>
    </xdr:from>
    <xdr:ext cx="736600" cy="259045"/>
    <xdr:sp macro="" textlink="">
      <xdr:nvSpPr>
        <xdr:cNvPr id="344" name="テキスト ボックス 343"/>
        <xdr:cNvSpPr txBox="1"/>
      </xdr:nvSpPr>
      <xdr:spPr>
        <a:xfrm>
          <a:off x="15798800" y="101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88356</xdr:rowOff>
    </xdr:from>
    <xdr:to>
      <xdr:col>73</xdr:col>
      <xdr:colOff>44450</xdr:colOff>
      <xdr:row>61</xdr:row>
      <xdr:rowOff>18506</xdr:rowOff>
    </xdr:to>
    <xdr:sp macro="" textlink="">
      <xdr:nvSpPr>
        <xdr:cNvPr id="345" name="楕円 344"/>
        <xdr:cNvSpPr/>
      </xdr:nvSpPr>
      <xdr:spPr>
        <a:xfrm>
          <a:off x="15240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28683</xdr:rowOff>
    </xdr:from>
    <xdr:ext cx="762000" cy="259045"/>
    <xdr:sp macro="" textlink="">
      <xdr:nvSpPr>
        <xdr:cNvPr id="346" name="テキスト ボックス 345"/>
        <xdr:cNvSpPr txBox="1"/>
      </xdr:nvSpPr>
      <xdr:spPr>
        <a:xfrm>
          <a:off x="14909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47" name="楕円 346"/>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48" name="テキスト ボックス 347"/>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49" name="楕円 348"/>
        <xdr:cNvSpPr/>
      </xdr:nvSpPr>
      <xdr:spPr>
        <a:xfrm>
          <a:off x="13462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50" name="テキスト ボックス 349"/>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令和５年度の単年度の指数は</a:t>
          </a:r>
          <a:r>
            <a:rPr kumimoji="1" lang="en-US" altLang="ja-JP" sz="1300">
              <a:latin typeface="ＭＳ Ｐゴシック" panose="020B0600070205080204" pitchFamily="50" charset="-128"/>
              <a:ea typeface="ＭＳ Ｐゴシック" panose="020B0600070205080204" pitchFamily="50" charset="-128"/>
            </a:rPr>
            <a:t>5.65</a:t>
          </a:r>
          <a:r>
            <a:rPr kumimoji="1" lang="ja-JP" altLang="en-US" sz="1300">
              <a:latin typeface="ＭＳ Ｐゴシック" panose="020B0600070205080204" pitchFamily="50" charset="-128"/>
              <a:ea typeface="ＭＳ Ｐゴシック" panose="020B0600070205080204" pitchFamily="50" charset="-128"/>
            </a:rPr>
            <a:t>％となっており、昨年度と比較し</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ポイント減少した。主な要因としては、標準財政規模が前年度並みだった一方で、元利償還金が計画どおり償還できていることや標準税収入額等が増加したことが挙げられる。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今後、市民会館リノベーション事業等の大型建設事業で借入した市債の元利償還金の増加が見込まれるが、中長期的期間で捉えた時に、新規借入額を償還額以下に抑えるなど更なる改善に努める。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1" name="直線コネクタ 380"/>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2" name="公債費負担の状況最小値テキスト"/>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3" name="直線コネクタ 382"/>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4"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5" name="直線コネクタ 384"/>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23585</xdr:rowOff>
    </xdr:to>
    <xdr:cxnSp macro="">
      <xdr:nvCxnSpPr>
        <xdr:cNvPr id="386" name="直線コネクタ 385"/>
        <xdr:cNvCxnSpPr/>
      </xdr:nvCxnSpPr>
      <xdr:spPr>
        <a:xfrm flipV="1">
          <a:off x="16179800" y="682413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46567</xdr:rowOff>
    </xdr:to>
    <xdr:cxnSp macro="">
      <xdr:nvCxnSpPr>
        <xdr:cNvPr id="389" name="直線コネクタ 388"/>
        <xdr:cNvCxnSpPr/>
      </xdr:nvCxnSpPr>
      <xdr:spPr>
        <a:xfrm flipV="1">
          <a:off x="15290800" y="68815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81038</xdr:rowOff>
    </xdr:to>
    <xdr:cxnSp macro="">
      <xdr:nvCxnSpPr>
        <xdr:cNvPr id="392" name="直線コネクタ 391"/>
        <xdr:cNvCxnSpPr/>
      </xdr:nvCxnSpPr>
      <xdr:spPr>
        <a:xfrm flipV="1">
          <a:off x="14401800" y="69045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4" name="テキスト ボックス 393"/>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81038</xdr:rowOff>
    </xdr:to>
    <xdr:cxnSp macro="">
      <xdr:nvCxnSpPr>
        <xdr:cNvPr id="395" name="直線コネクタ 394"/>
        <xdr:cNvCxnSpPr/>
      </xdr:nvCxnSpPr>
      <xdr:spPr>
        <a:xfrm>
          <a:off x="13512800" y="68586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7" name="テキスト ボックス 396"/>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398" name="フローチャート: 判断 397"/>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399" name="テキスト ボックス 398"/>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5" name="楕円 404"/>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6"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7" name="楕円 406"/>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8" name="テキスト ボックス 407"/>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9" name="楕円 408"/>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10" name="テキスト ボックス 409"/>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1" name="楕円 410"/>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2" name="テキスト ボックス 411"/>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3" name="楕円 412"/>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4" name="テキスト ボックス 413"/>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前年度と同様に</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未満であり、類似団体内平均と比較して下回っている。しかしながら、今後、財政調整基金等の充当可能基金の減少が予想され、比率の上昇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3" name="直線コネクタ 442"/>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4" name="将来負担の状況最小値テキスト"/>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5" name="直線コネクタ 444"/>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0" name="フローチャート: 判断 449"/>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1" name="テキスト ボックス 450"/>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2" name="フローチャート: 判断 451"/>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3" name="テキスト ボックス 452"/>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4" name="フローチャート: 判断 453"/>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5" name="テキスト ボックス 454"/>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6" name="フローチャート: 判断 455"/>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57" name="テキスト ボックス 456"/>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42,586
41,659
112.18
27,006,452
26,097,606
659,634
13,016,524
19,321,747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ポイント増加した。人件費全体では減少している一方で、退職手当の減少により、経常的な給与部分が占める割合が大きくなり、比率が上昇した。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154214</xdr:rowOff>
    </xdr:from>
    <xdr:to>
      <xdr:col>24</xdr:col>
      <xdr:colOff>25400</xdr:colOff>
      <xdr:row>37</xdr:row>
      <xdr:rowOff>26307</xdr:rowOff>
    </xdr:to>
    <xdr:cxnSp macro="">
      <xdr:nvCxnSpPr>
        <xdr:cNvPr id="68" name="直線コネクタ 67"/>
        <xdr:cNvCxnSpPr/>
      </xdr:nvCxnSpPr>
      <xdr:spPr>
        <a:xfrm>
          <a:off x="3987800" y="6326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56243</xdr:rowOff>
    </xdr:from>
    <xdr:to>
      <xdr:col>19</xdr:col>
      <xdr:colOff>187325</xdr:colOff>
      <xdr:row>36</xdr:row>
      <xdr:rowOff>154214</xdr:rowOff>
    </xdr:to>
    <xdr:cxnSp macro="">
      <xdr:nvCxnSpPr>
        <xdr:cNvPr id="71" name="直線コネクタ 70"/>
        <xdr:cNvCxnSpPr/>
      </xdr:nvCxnSpPr>
      <xdr:spPr>
        <a:xfrm>
          <a:off x="3098800" y="6228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56243</xdr:rowOff>
    </xdr:from>
    <xdr:to>
      <xdr:col>15</xdr:col>
      <xdr:colOff>98425</xdr:colOff>
      <xdr:row>38</xdr:row>
      <xdr:rowOff>72572</xdr:rowOff>
    </xdr:to>
    <xdr:cxnSp macro="">
      <xdr:nvCxnSpPr>
        <xdr:cNvPr id="74" name="直線コネクタ 73"/>
        <xdr:cNvCxnSpPr/>
      </xdr:nvCxnSpPr>
      <xdr:spPr>
        <a:xfrm flipV="1">
          <a:off x="2209800" y="62284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38</xdr:row>
      <xdr:rowOff>72572</xdr:rowOff>
    </xdr:to>
    <xdr:cxnSp macro="">
      <xdr:nvCxnSpPr>
        <xdr:cNvPr id="77" name="直線コネクタ 76"/>
        <xdr:cNvCxnSpPr/>
      </xdr:nvCxnSpPr>
      <xdr:spPr>
        <a:xfrm>
          <a:off x="1320800" y="5880100"/>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146957</xdr:rowOff>
    </xdr:from>
    <xdr:to>
      <xdr:col>24</xdr:col>
      <xdr:colOff>76200</xdr:colOff>
      <xdr:row>37</xdr:row>
      <xdr:rowOff>77107</xdr:rowOff>
    </xdr:to>
    <xdr:sp macro="" textlink="">
      <xdr:nvSpPr>
        <xdr:cNvPr id="87" name="楕円 86"/>
        <xdr:cNvSpPr/>
      </xdr:nvSpPr>
      <xdr:spPr>
        <a:xfrm>
          <a:off x="4775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119034</xdr:rowOff>
    </xdr:from>
    <xdr:ext cx="762000" cy="259045"/>
    <xdr:sp macro="" textlink="">
      <xdr:nvSpPr>
        <xdr:cNvPr id="88" name="人件費該当値テキスト"/>
        <xdr:cNvSpPr txBox="1"/>
      </xdr:nvSpPr>
      <xdr:spPr>
        <a:xfrm>
          <a:off x="4914900" y="62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103414</xdr:rowOff>
    </xdr:from>
    <xdr:to>
      <xdr:col>20</xdr:col>
      <xdr:colOff>38100</xdr:colOff>
      <xdr:row>37</xdr:row>
      <xdr:rowOff>33564</xdr:rowOff>
    </xdr:to>
    <xdr:sp macro="" textlink="">
      <xdr:nvSpPr>
        <xdr:cNvPr id="89" name="楕円 88"/>
        <xdr:cNvSpPr/>
      </xdr:nvSpPr>
      <xdr:spPr>
        <a:xfrm>
          <a:off x="3937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18341</xdr:rowOff>
    </xdr:from>
    <xdr:ext cx="736600" cy="259045"/>
    <xdr:sp macro="" textlink="">
      <xdr:nvSpPr>
        <xdr:cNvPr id="90" name="テキスト ボックス 89"/>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5443</xdr:rowOff>
    </xdr:from>
    <xdr:to>
      <xdr:col>15</xdr:col>
      <xdr:colOff>149225</xdr:colOff>
      <xdr:row>36</xdr:row>
      <xdr:rowOff>107043</xdr:rowOff>
    </xdr:to>
    <xdr:sp macro="" textlink="">
      <xdr:nvSpPr>
        <xdr:cNvPr id="91" name="楕円 90"/>
        <xdr:cNvSpPr/>
      </xdr:nvSpPr>
      <xdr:spPr>
        <a:xfrm>
          <a:off x="3048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92" name="テキスト ボックス 91"/>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21772</xdr:rowOff>
    </xdr:from>
    <xdr:to>
      <xdr:col>11</xdr:col>
      <xdr:colOff>60325</xdr:colOff>
      <xdr:row>38</xdr:row>
      <xdr:rowOff>123372</xdr:rowOff>
    </xdr:to>
    <xdr:sp macro="" textlink="">
      <xdr:nvSpPr>
        <xdr:cNvPr id="93" name="楕円 92"/>
        <xdr:cNvSpPr/>
      </xdr:nvSpPr>
      <xdr:spPr>
        <a:xfrm>
          <a:off x="2159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108149</xdr:rowOff>
    </xdr:from>
    <xdr:ext cx="762000" cy="259045"/>
    <xdr:sp macro="" textlink="">
      <xdr:nvSpPr>
        <xdr:cNvPr id="94" name="テキスト ボックス 93"/>
        <xdr:cNvSpPr txBox="1"/>
      </xdr:nvSpPr>
      <xdr:spPr>
        <a:xfrm>
          <a:off x="1828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5" name="楕円 94"/>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6" name="テキスト ボックス 95"/>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ポイント下回っている。増加の要因として、ふるさと寄附金の増加に伴う委託料や需用費の増加が挙げられる。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162379</xdr:rowOff>
    </xdr:to>
    <xdr:cxnSp macro="">
      <xdr:nvCxnSpPr>
        <xdr:cNvPr id="131" name="直線コネクタ 130"/>
        <xdr:cNvCxnSpPr/>
      </xdr:nvCxnSpPr>
      <xdr:spPr>
        <a:xfrm>
          <a:off x="15671800" y="258172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15</xdr:row>
      <xdr:rowOff>9979</xdr:rowOff>
    </xdr:to>
    <xdr:cxnSp macro="">
      <xdr:nvCxnSpPr>
        <xdr:cNvPr id="134" name="直線コネクタ 133"/>
        <xdr:cNvCxnSpPr/>
      </xdr:nvCxnSpPr>
      <xdr:spPr>
        <a:xfrm>
          <a:off x="14782800" y="24293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15</xdr:row>
      <xdr:rowOff>42636</xdr:rowOff>
    </xdr:to>
    <xdr:cxnSp macro="">
      <xdr:nvCxnSpPr>
        <xdr:cNvPr id="137" name="直線コネクタ 136"/>
        <xdr:cNvCxnSpPr/>
      </xdr:nvCxnSpPr>
      <xdr:spPr>
        <a:xfrm flipV="1">
          <a:off x="13893800" y="24293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18</xdr:row>
      <xdr:rowOff>127000</xdr:rowOff>
    </xdr:to>
    <xdr:cxnSp macro="">
      <xdr:nvCxnSpPr>
        <xdr:cNvPr id="140" name="直線コネクタ 139"/>
        <xdr:cNvCxnSpPr/>
      </xdr:nvCxnSpPr>
      <xdr:spPr>
        <a:xfrm flipV="1">
          <a:off x="13004800" y="2614386"/>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50" name="楕円 149"/>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128106</xdr:rowOff>
    </xdr:from>
    <xdr:ext cx="762000" cy="259045"/>
    <xdr:sp macro="" textlink="">
      <xdr:nvSpPr>
        <xdr:cNvPr id="151" name="物件費該当値テキスト"/>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52" name="楕円 151"/>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53" name="テキスト ボックス 152"/>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4" name="楕円 153"/>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5" name="テキスト ボックス 154"/>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6" name="楕円 155"/>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7" name="テキスト ボックス 156"/>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8" name="楕円 157"/>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9" name="テキスト ボックス 158"/>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扶助費については、類似団体内平均を下回っているが、前年度と比較して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ポイント増加した。主な要因として、障がい者福祉に係る自立支援事業費の増加等によって、扶助費全体が増加したことと地方税や地方交付税などの経常一般財源の減少が直接的な影響を与えている。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今後も少子高齢化に伴いさらなる社会保障費の増が見込まれるため、分母である経常一般財源の確保・拡大に努める。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53</xdr:row>
      <xdr:rowOff>50800</xdr:rowOff>
    </xdr:to>
    <xdr:cxnSp macro="">
      <xdr:nvCxnSpPr>
        <xdr:cNvPr id="192" name="直線コネクタ 191"/>
        <xdr:cNvCxnSpPr/>
      </xdr:nvCxnSpPr>
      <xdr:spPr>
        <a:xfrm>
          <a:off x="3987800" y="9042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52</xdr:row>
      <xdr:rowOff>165100</xdr:rowOff>
    </xdr:to>
    <xdr:cxnSp macro="">
      <xdr:nvCxnSpPr>
        <xdr:cNvPr id="195" name="直線コネクタ 194"/>
        <xdr:cNvCxnSpPr/>
      </xdr:nvCxnSpPr>
      <xdr:spPr>
        <a:xfrm flipV="1">
          <a:off x="3098800" y="904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127000</xdr:rowOff>
    </xdr:to>
    <xdr:cxnSp macro="">
      <xdr:nvCxnSpPr>
        <xdr:cNvPr id="198" name="直線コネクタ 197"/>
        <xdr:cNvCxnSpPr/>
      </xdr:nvCxnSpPr>
      <xdr:spPr>
        <a:xfrm flipV="1">
          <a:off x="2209800" y="9080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127000</xdr:rowOff>
    </xdr:to>
    <xdr:cxnSp macro="">
      <xdr:nvCxnSpPr>
        <xdr:cNvPr id="201" name="直線コネクタ 200"/>
        <xdr:cNvCxnSpPr/>
      </xdr:nvCxnSpPr>
      <xdr:spPr>
        <a:xfrm flipV="1">
          <a:off x="1320800" y="92138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5" name="テキスト ボックス 204"/>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11" name="楕円 210"/>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16527</xdr:rowOff>
    </xdr:from>
    <xdr:ext cx="762000" cy="259045"/>
    <xdr:sp macro="" textlink="">
      <xdr:nvSpPr>
        <xdr:cNvPr id="212" name="扶助費該当値テキスト"/>
        <xdr:cNvSpPr txBox="1"/>
      </xdr:nvSpPr>
      <xdr:spPr>
        <a:xfrm>
          <a:off x="4914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76200</xdr:rowOff>
    </xdr:from>
    <xdr:to>
      <xdr:col>20</xdr:col>
      <xdr:colOff>38100</xdr:colOff>
      <xdr:row>53</xdr:row>
      <xdr:rowOff>6350</xdr:rowOff>
    </xdr:to>
    <xdr:sp macro="" textlink="">
      <xdr:nvSpPr>
        <xdr:cNvPr id="213" name="楕円 212"/>
        <xdr:cNvSpPr/>
      </xdr:nvSpPr>
      <xdr:spPr>
        <a:xfrm>
          <a:off x="3937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16527</xdr:rowOff>
    </xdr:from>
    <xdr:ext cx="736600" cy="259045"/>
    <xdr:sp macro="" textlink="">
      <xdr:nvSpPr>
        <xdr:cNvPr id="214" name="テキスト ボックス 213"/>
        <xdr:cNvSpPr txBox="1"/>
      </xdr:nvSpPr>
      <xdr:spPr>
        <a:xfrm>
          <a:off x="3606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15" name="楕円 214"/>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16" name="テキスト ボックス 215"/>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17" name="楕円 216"/>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8" name="テキスト ボックス 217"/>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9" name="楕円 218"/>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20" name="テキスト ボックス 219"/>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ポイント下回った。増加の主な要因は繰出金の増加が挙げられるが、今後、高齢社会の進展に伴う保険給付費の増加等が見込まれるため、法定基準外の繰出金の抑制に努める。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19050</xdr:rowOff>
    </xdr:from>
    <xdr:to>
      <xdr:col>82</xdr:col>
      <xdr:colOff>107950</xdr:colOff>
      <xdr:row>55</xdr:row>
      <xdr:rowOff>107950</xdr:rowOff>
    </xdr:to>
    <xdr:cxnSp macro="">
      <xdr:nvCxnSpPr>
        <xdr:cNvPr id="253" name="直線コネクタ 252"/>
        <xdr:cNvCxnSpPr/>
      </xdr:nvCxnSpPr>
      <xdr:spPr>
        <a:xfrm>
          <a:off x="15671800" y="9448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19050</xdr:rowOff>
    </xdr:from>
    <xdr:to>
      <xdr:col>78</xdr:col>
      <xdr:colOff>69850</xdr:colOff>
      <xdr:row>56</xdr:row>
      <xdr:rowOff>101600</xdr:rowOff>
    </xdr:to>
    <xdr:cxnSp macro="">
      <xdr:nvCxnSpPr>
        <xdr:cNvPr id="256" name="直線コネクタ 255"/>
        <xdr:cNvCxnSpPr/>
      </xdr:nvCxnSpPr>
      <xdr:spPr>
        <a:xfrm flipV="1">
          <a:off x="14782800" y="9448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38100</xdr:rowOff>
    </xdr:from>
    <xdr:to>
      <xdr:col>73</xdr:col>
      <xdr:colOff>180975</xdr:colOff>
      <xdr:row>56</xdr:row>
      <xdr:rowOff>101600</xdr:rowOff>
    </xdr:to>
    <xdr:cxnSp macro="">
      <xdr:nvCxnSpPr>
        <xdr:cNvPr id="259" name="直線コネクタ 258"/>
        <xdr:cNvCxnSpPr/>
      </xdr:nvCxnSpPr>
      <xdr:spPr>
        <a:xfrm>
          <a:off x="13893800" y="92964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107950</xdr:rowOff>
    </xdr:from>
    <xdr:to>
      <xdr:col>69</xdr:col>
      <xdr:colOff>92075</xdr:colOff>
      <xdr:row>54</xdr:row>
      <xdr:rowOff>38100</xdr:rowOff>
    </xdr:to>
    <xdr:cxnSp macro="">
      <xdr:nvCxnSpPr>
        <xdr:cNvPr id="262" name="直線コネクタ 261"/>
        <xdr:cNvCxnSpPr/>
      </xdr:nvCxnSpPr>
      <xdr:spPr>
        <a:xfrm>
          <a:off x="13004800" y="9194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2" name="楕円 271"/>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3"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139700</xdr:rowOff>
    </xdr:from>
    <xdr:to>
      <xdr:col>78</xdr:col>
      <xdr:colOff>120650</xdr:colOff>
      <xdr:row>55</xdr:row>
      <xdr:rowOff>69850</xdr:rowOff>
    </xdr:to>
    <xdr:sp macro="" textlink="">
      <xdr:nvSpPr>
        <xdr:cNvPr id="274" name="楕円 273"/>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80027</xdr:rowOff>
    </xdr:from>
    <xdr:ext cx="736600" cy="259045"/>
    <xdr:sp macro="" textlink="">
      <xdr:nvSpPr>
        <xdr:cNvPr id="275" name="テキスト ボックス 274"/>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6" name="楕円 275"/>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7" name="テキスト ボックス 276"/>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158750</xdr:rowOff>
    </xdr:from>
    <xdr:to>
      <xdr:col>69</xdr:col>
      <xdr:colOff>142875</xdr:colOff>
      <xdr:row>54</xdr:row>
      <xdr:rowOff>88900</xdr:rowOff>
    </xdr:to>
    <xdr:sp macro="" textlink="">
      <xdr:nvSpPr>
        <xdr:cNvPr id="278" name="楕円 277"/>
        <xdr:cNvSpPr/>
      </xdr:nvSpPr>
      <xdr:spPr>
        <a:xfrm>
          <a:off x="13843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99077</xdr:rowOff>
    </xdr:from>
    <xdr:ext cx="762000" cy="259045"/>
    <xdr:sp macro="" textlink="">
      <xdr:nvSpPr>
        <xdr:cNvPr id="279" name="テキスト ボックス 278"/>
        <xdr:cNvSpPr txBox="1"/>
      </xdr:nvSpPr>
      <xdr:spPr>
        <a:xfrm>
          <a:off x="13512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57150</xdr:rowOff>
    </xdr:from>
    <xdr:to>
      <xdr:col>65</xdr:col>
      <xdr:colOff>53975</xdr:colOff>
      <xdr:row>53</xdr:row>
      <xdr:rowOff>158750</xdr:rowOff>
    </xdr:to>
    <xdr:sp macro="" textlink="">
      <xdr:nvSpPr>
        <xdr:cNvPr id="280" name="楕円 279"/>
        <xdr:cNvSpPr/>
      </xdr:nvSpPr>
      <xdr:spPr>
        <a:xfrm>
          <a:off x="12954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168927</xdr:rowOff>
    </xdr:from>
    <xdr:ext cx="762000" cy="259045"/>
    <xdr:sp macro="" textlink="">
      <xdr:nvSpPr>
        <xdr:cNvPr id="281" name="テキスト ボックス 280"/>
        <xdr:cNvSpPr txBox="1"/>
      </xdr:nvSpPr>
      <xdr:spPr>
        <a:xfrm>
          <a:off x="12623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補助費等については、類似団体内平均を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ポイントとなり、また前年度より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決算額は前年度と比較し減少しているが、主な要因は下水道事業会計への負担金等である。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168910</xdr:rowOff>
    </xdr:from>
    <xdr:to>
      <xdr:col>82</xdr:col>
      <xdr:colOff>107950</xdr:colOff>
      <xdr:row>38</xdr:row>
      <xdr:rowOff>134620</xdr:rowOff>
    </xdr:to>
    <xdr:cxnSp macro="">
      <xdr:nvCxnSpPr>
        <xdr:cNvPr id="314" name="直線コネクタ 313"/>
        <xdr:cNvCxnSpPr/>
      </xdr:nvCxnSpPr>
      <xdr:spPr>
        <a:xfrm>
          <a:off x="15671800" y="65125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37</xdr:row>
      <xdr:rowOff>168910</xdr:rowOff>
    </xdr:to>
    <xdr:cxnSp macro="">
      <xdr:nvCxnSpPr>
        <xdr:cNvPr id="317" name="直線コネクタ 316"/>
        <xdr:cNvCxnSpPr/>
      </xdr:nvCxnSpPr>
      <xdr:spPr>
        <a:xfrm>
          <a:off x="14782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111760</xdr:rowOff>
    </xdr:to>
    <xdr:cxnSp macro="">
      <xdr:nvCxnSpPr>
        <xdr:cNvPr id="320" name="直線コネクタ 319"/>
        <xdr:cNvCxnSpPr/>
      </xdr:nvCxnSpPr>
      <xdr:spPr>
        <a:xfrm flipV="1">
          <a:off x="13893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111760</xdr:rowOff>
    </xdr:from>
    <xdr:to>
      <xdr:col>69</xdr:col>
      <xdr:colOff>92075</xdr:colOff>
      <xdr:row>39</xdr:row>
      <xdr:rowOff>39370</xdr:rowOff>
    </xdr:to>
    <xdr:cxnSp macro="">
      <xdr:nvCxnSpPr>
        <xdr:cNvPr id="323" name="直線コネクタ 322"/>
        <xdr:cNvCxnSpPr/>
      </xdr:nvCxnSpPr>
      <xdr:spPr>
        <a:xfrm flipV="1">
          <a:off x="13004800" y="662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83820</xdr:rowOff>
    </xdr:from>
    <xdr:to>
      <xdr:col>82</xdr:col>
      <xdr:colOff>158750</xdr:colOff>
      <xdr:row>39</xdr:row>
      <xdr:rowOff>13970</xdr:rowOff>
    </xdr:to>
    <xdr:sp macro="" textlink="">
      <xdr:nvSpPr>
        <xdr:cNvPr id="333" name="楕円 332"/>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55897</xdr:rowOff>
    </xdr:from>
    <xdr:ext cx="762000" cy="259045"/>
    <xdr:sp macro="" textlink="">
      <xdr:nvSpPr>
        <xdr:cNvPr id="334" name="補助費等該当値テキスト"/>
        <xdr:cNvSpPr txBox="1"/>
      </xdr:nvSpPr>
      <xdr:spPr>
        <a:xfrm>
          <a:off x="16598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118110</xdr:rowOff>
    </xdr:from>
    <xdr:to>
      <xdr:col>78</xdr:col>
      <xdr:colOff>120650</xdr:colOff>
      <xdr:row>38</xdr:row>
      <xdr:rowOff>48260</xdr:rowOff>
    </xdr:to>
    <xdr:sp macro="" textlink="">
      <xdr:nvSpPr>
        <xdr:cNvPr id="335" name="楕円 334"/>
        <xdr:cNvSpPr/>
      </xdr:nvSpPr>
      <xdr:spPr>
        <a:xfrm>
          <a:off x="15621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33037</xdr:rowOff>
    </xdr:from>
    <xdr:ext cx="736600" cy="259045"/>
    <xdr:sp macro="" textlink="">
      <xdr:nvSpPr>
        <xdr:cNvPr id="336" name="テキスト ボックス 335"/>
        <xdr:cNvSpPr txBox="1"/>
      </xdr:nvSpPr>
      <xdr:spPr>
        <a:xfrm>
          <a:off x="15290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7" name="楕円 336"/>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8" name="テキスト ボックス 337"/>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60960</xdr:rowOff>
    </xdr:from>
    <xdr:to>
      <xdr:col>69</xdr:col>
      <xdr:colOff>142875</xdr:colOff>
      <xdr:row>38</xdr:row>
      <xdr:rowOff>162560</xdr:rowOff>
    </xdr:to>
    <xdr:sp macro="" textlink="">
      <xdr:nvSpPr>
        <xdr:cNvPr id="339" name="楕円 338"/>
        <xdr:cNvSpPr/>
      </xdr:nvSpPr>
      <xdr:spPr>
        <a:xfrm>
          <a:off x="13843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147337</xdr:rowOff>
    </xdr:from>
    <xdr:ext cx="762000" cy="259045"/>
    <xdr:sp macro="" textlink="">
      <xdr:nvSpPr>
        <xdr:cNvPr id="340" name="テキスト ボックス 339"/>
        <xdr:cNvSpPr txBox="1"/>
      </xdr:nvSpPr>
      <xdr:spPr>
        <a:xfrm>
          <a:off x="13512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160020</xdr:rowOff>
    </xdr:from>
    <xdr:to>
      <xdr:col>65</xdr:col>
      <xdr:colOff>53975</xdr:colOff>
      <xdr:row>39</xdr:row>
      <xdr:rowOff>90170</xdr:rowOff>
    </xdr:to>
    <xdr:sp macro="" textlink="">
      <xdr:nvSpPr>
        <xdr:cNvPr id="341" name="楕円 340"/>
        <xdr:cNvSpPr/>
      </xdr:nvSpPr>
      <xdr:spPr>
        <a:xfrm>
          <a:off x="12954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74947</xdr:rowOff>
    </xdr:from>
    <xdr:ext cx="762000" cy="259045"/>
    <xdr:sp macro="" textlink="">
      <xdr:nvSpPr>
        <xdr:cNvPr id="342" name="テキスト ボックス 341"/>
        <xdr:cNvSpPr txBox="1"/>
      </xdr:nvSpPr>
      <xdr:spPr>
        <a:xfrm>
          <a:off x="12623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公債費については、前年度と同ポイントで、類似団体内平均を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ポイント下回った。主な要因は公債費の減（分子の減）が挙げられる。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今後は市民会館リノベーション事業等の大型建設事業に係る借入の償還が始まり、償還額の増加が見込まれる。基本的な方針として、新規借入額を償還額以下に抑えるよう努めている。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60706</xdr:rowOff>
    </xdr:to>
    <xdr:cxnSp macro="">
      <xdr:nvCxnSpPr>
        <xdr:cNvPr id="373" name="直線コネクタ 372"/>
        <xdr:cNvCxnSpPr/>
      </xdr:nvCxnSpPr>
      <xdr:spPr>
        <a:xfrm>
          <a:off x="3987800" y="13262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69850</xdr:rowOff>
    </xdr:to>
    <xdr:cxnSp macro="">
      <xdr:nvCxnSpPr>
        <xdr:cNvPr id="376" name="直線コネクタ 375"/>
        <xdr:cNvCxnSpPr/>
      </xdr:nvCxnSpPr>
      <xdr:spPr>
        <a:xfrm flipV="1">
          <a:off x="3098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62992</xdr:rowOff>
    </xdr:to>
    <xdr:cxnSp macro="">
      <xdr:nvCxnSpPr>
        <xdr:cNvPr id="379" name="直線コネクタ 378"/>
        <xdr:cNvCxnSpPr/>
      </xdr:nvCxnSpPr>
      <xdr:spPr>
        <a:xfrm flipV="1">
          <a:off x="2209800" y="132715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62992</xdr:rowOff>
    </xdr:to>
    <xdr:cxnSp macro="">
      <xdr:nvCxnSpPr>
        <xdr:cNvPr id="382" name="直線コネクタ 381"/>
        <xdr:cNvCxnSpPr/>
      </xdr:nvCxnSpPr>
      <xdr:spPr>
        <a:xfrm>
          <a:off x="1320800" y="133995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4" name="テキスト ボックス 383"/>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92" name="楕円 391"/>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26433</xdr:rowOff>
    </xdr:from>
    <xdr:ext cx="762000" cy="259045"/>
    <xdr:sp macro="" textlink="">
      <xdr:nvSpPr>
        <xdr:cNvPr id="393" name="公債費該当値テキスト"/>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94" name="楕円 393"/>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95" name="テキスト ボックス 394"/>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6" name="楕円 395"/>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7" name="テキスト ボックス 396"/>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98" name="楕円 397"/>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99" name="テキスト ボックス 398"/>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400" name="楕円 399"/>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401" name="テキスト ボックス 400"/>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ポイント増加し、類似団体内平均よりも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ポイント上回っている。今後、扶助費や施設老朽化による維持補修費の増加等が見込まれることから、市の公共施設最適化計画に基づく公共施設の削減を進めるなど、経常的経費の抑制に努めていく。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163576</xdr:rowOff>
    </xdr:to>
    <xdr:cxnSp macro="">
      <xdr:nvCxnSpPr>
        <xdr:cNvPr id="432" name="直線コネクタ 431"/>
        <xdr:cNvCxnSpPr/>
      </xdr:nvCxnSpPr>
      <xdr:spPr>
        <a:xfrm>
          <a:off x="15671800" y="1297432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75</xdr:row>
      <xdr:rowOff>115570</xdr:rowOff>
    </xdr:to>
    <xdr:cxnSp macro="">
      <xdr:nvCxnSpPr>
        <xdr:cNvPr id="435" name="直線コネクタ 434"/>
        <xdr:cNvCxnSpPr/>
      </xdr:nvCxnSpPr>
      <xdr:spPr>
        <a:xfrm>
          <a:off x="14782800" y="12965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122428</xdr:rowOff>
    </xdr:to>
    <xdr:cxnSp macro="">
      <xdr:nvCxnSpPr>
        <xdr:cNvPr id="438" name="直線コネクタ 437"/>
        <xdr:cNvCxnSpPr/>
      </xdr:nvCxnSpPr>
      <xdr:spPr>
        <a:xfrm flipV="1">
          <a:off x="13893800" y="1296517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76</xdr:row>
      <xdr:rowOff>140715</xdr:rowOff>
    </xdr:to>
    <xdr:cxnSp macro="">
      <xdr:nvCxnSpPr>
        <xdr:cNvPr id="441" name="直線コネクタ 440"/>
        <xdr:cNvCxnSpPr/>
      </xdr:nvCxnSpPr>
      <xdr:spPr>
        <a:xfrm flipV="1">
          <a:off x="13004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51" name="楕円 450"/>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84853</xdr:rowOff>
    </xdr:from>
    <xdr:ext cx="762000" cy="259045"/>
    <xdr:sp macro="" textlink="">
      <xdr:nvSpPr>
        <xdr:cNvPr id="452" name="公債費以外該当値テキスト"/>
        <xdr:cNvSpPr txBox="1"/>
      </xdr:nvSpPr>
      <xdr:spPr>
        <a:xfrm>
          <a:off x="165989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3" name="楕円 452"/>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4" name="テキスト ボックス 453"/>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5" name="楕円 454"/>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56" name="テキスト ボックス 455"/>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57" name="楕円 456"/>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58" name="テキスト ボックス 457"/>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9" name="楕円 458"/>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60" name="テキスト ボックス 459"/>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27464</xdr:rowOff>
    </xdr:from>
    <xdr:to>
      <xdr:col>29</xdr:col>
      <xdr:colOff>127000</xdr:colOff>
      <xdr:row>17</xdr:row>
      <xdr:rowOff>32779</xdr:rowOff>
    </xdr:to>
    <xdr:cxnSp macro="">
      <xdr:nvCxnSpPr>
        <xdr:cNvPr id="54" name="直線コネクタ 53"/>
        <xdr:cNvCxnSpPr/>
      </xdr:nvCxnSpPr>
      <xdr:spPr bwMode="auto">
        <a:xfrm>
          <a:off x="5003800" y="2989739"/>
          <a:ext cx="647700" cy="5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165152</xdr:rowOff>
    </xdr:from>
    <xdr:to>
      <xdr:col>26</xdr:col>
      <xdr:colOff>50800</xdr:colOff>
      <xdr:row>17</xdr:row>
      <xdr:rowOff>27464</xdr:rowOff>
    </xdr:to>
    <xdr:cxnSp macro="">
      <xdr:nvCxnSpPr>
        <xdr:cNvPr id="57" name="直線コネクタ 56"/>
        <xdr:cNvCxnSpPr/>
      </xdr:nvCxnSpPr>
      <xdr:spPr bwMode="auto">
        <a:xfrm>
          <a:off x="4305300" y="2955977"/>
          <a:ext cx="698500" cy="33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165152</xdr:rowOff>
    </xdr:from>
    <xdr:to>
      <xdr:col>22</xdr:col>
      <xdr:colOff>114300</xdr:colOff>
      <xdr:row>17</xdr:row>
      <xdr:rowOff>69012</xdr:rowOff>
    </xdr:to>
    <xdr:cxnSp macro="">
      <xdr:nvCxnSpPr>
        <xdr:cNvPr id="60" name="直線コネクタ 59"/>
        <xdr:cNvCxnSpPr/>
      </xdr:nvCxnSpPr>
      <xdr:spPr bwMode="auto">
        <a:xfrm flipV="1">
          <a:off x="3606800" y="2955977"/>
          <a:ext cx="698500" cy="75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69012</xdr:rowOff>
    </xdr:from>
    <xdr:to>
      <xdr:col>18</xdr:col>
      <xdr:colOff>177800</xdr:colOff>
      <xdr:row>17</xdr:row>
      <xdr:rowOff>146450</xdr:rowOff>
    </xdr:to>
    <xdr:cxnSp macro="">
      <xdr:nvCxnSpPr>
        <xdr:cNvPr id="63" name="直線コネクタ 62"/>
        <xdr:cNvCxnSpPr/>
      </xdr:nvCxnSpPr>
      <xdr:spPr bwMode="auto">
        <a:xfrm flipV="1">
          <a:off x="2908300" y="3031287"/>
          <a:ext cx="698500" cy="7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158635</xdr:rowOff>
    </xdr:from>
    <xdr:ext cx="762000" cy="259045"/>
    <xdr:sp macro="" textlink="">
      <xdr:nvSpPr>
        <xdr:cNvPr id="67" name="テキスト ボックス 66"/>
        <xdr:cNvSpPr txBox="1"/>
      </xdr:nvSpPr>
      <xdr:spPr>
        <a:xfrm>
          <a:off x="2527300" y="27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153429</xdr:rowOff>
    </xdr:from>
    <xdr:to>
      <xdr:col>29</xdr:col>
      <xdr:colOff>177800</xdr:colOff>
      <xdr:row>17</xdr:row>
      <xdr:rowOff>83579</xdr:rowOff>
    </xdr:to>
    <xdr:sp macro="" textlink="">
      <xdr:nvSpPr>
        <xdr:cNvPr id="73" name="楕円 72"/>
        <xdr:cNvSpPr/>
      </xdr:nvSpPr>
      <xdr:spPr bwMode="auto">
        <a:xfrm>
          <a:off x="5600700" y="2944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125506</xdr:rowOff>
    </xdr:from>
    <xdr:ext cx="762000" cy="259045"/>
    <xdr:sp macro="" textlink="">
      <xdr:nvSpPr>
        <xdr:cNvPr id="74" name="人口1人当たり決算額の推移該当値テキスト130"/>
        <xdr:cNvSpPr txBox="1"/>
      </xdr:nvSpPr>
      <xdr:spPr>
        <a:xfrm>
          <a:off x="5740400" y="291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148114</xdr:rowOff>
    </xdr:from>
    <xdr:to>
      <xdr:col>26</xdr:col>
      <xdr:colOff>101600</xdr:colOff>
      <xdr:row>17</xdr:row>
      <xdr:rowOff>78264</xdr:rowOff>
    </xdr:to>
    <xdr:sp macro="" textlink="">
      <xdr:nvSpPr>
        <xdr:cNvPr id="75" name="楕円 74"/>
        <xdr:cNvSpPr/>
      </xdr:nvSpPr>
      <xdr:spPr bwMode="auto">
        <a:xfrm>
          <a:off x="4953000" y="293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63041</xdr:rowOff>
    </xdr:from>
    <xdr:ext cx="736600" cy="259045"/>
    <xdr:sp macro="" textlink="">
      <xdr:nvSpPr>
        <xdr:cNvPr id="76" name="テキスト ボックス 75"/>
        <xdr:cNvSpPr txBox="1"/>
      </xdr:nvSpPr>
      <xdr:spPr>
        <a:xfrm>
          <a:off x="4622800" y="302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114352</xdr:rowOff>
    </xdr:from>
    <xdr:to>
      <xdr:col>22</xdr:col>
      <xdr:colOff>165100</xdr:colOff>
      <xdr:row>17</xdr:row>
      <xdr:rowOff>44502</xdr:rowOff>
    </xdr:to>
    <xdr:sp macro="" textlink="">
      <xdr:nvSpPr>
        <xdr:cNvPr id="77" name="楕円 76"/>
        <xdr:cNvSpPr/>
      </xdr:nvSpPr>
      <xdr:spPr bwMode="auto">
        <a:xfrm>
          <a:off x="4254500" y="2905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54679</xdr:rowOff>
    </xdr:from>
    <xdr:ext cx="762000" cy="259045"/>
    <xdr:sp macro="" textlink="">
      <xdr:nvSpPr>
        <xdr:cNvPr id="78" name="テキスト ボックス 77"/>
        <xdr:cNvSpPr txBox="1"/>
      </xdr:nvSpPr>
      <xdr:spPr>
        <a:xfrm>
          <a:off x="3924300" y="26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18212</xdr:rowOff>
    </xdr:from>
    <xdr:to>
      <xdr:col>19</xdr:col>
      <xdr:colOff>38100</xdr:colOff>
      <xdr:row>17</xdr:row>
      <xdr:rowOff>119812</xdr:rowOff>
    </xdr:to>
    <xdr:sp macro="" textlink="">
      <xdr:nvSpPr>
        <xdr:cNvPr id="79" name="楕円 78"/>
        <xdr:cNvSpPr/>
      </xdr:nvSpPr>
      <xdr:spPr bwMode="auto">
        <a:xfrm>
          <a:off x="3556000" y="2980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129989</xdr:rowOff>
    </xdr:from>
    <xdr:ext cx="762000" cy="259045"/>
    <xdr:sp macro="" textlink="">
      <xdr:nvSpPr>
        <xdr:cNvPr id="80" name="テキスト ボックス 79"/>
        <xdr:cNvSpPr txBox="1"/>
      </xdr:nvSpPr>
      <xdr:spPr>
        <a:xfrm>
          <a:off x="3225800" y="274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95650</xdr:rowOff>
    </xdr:from>
    <xdr:to>
      <xdr:col>15</xdr:col>
      <xdr:colOff>101600</xdr:colOff>
      <xdr:row>18</xdr:row>
      <xdr:rowOff>25800</xdr:rowOff>
    </xdr:to>
    <xdr:sp macro="" textlink="">
      <xdr:nvSpPr>
        <xdr:cNvPr id="81" name="楕円 80"/>
        <xdr:cNvSpPr/>
      </xdr:nvSpPr>
      <xdr:spPr bwMode="auto">
        <a:xfrm>
          <a:off x="2857500" y="305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10577</xdr:rowOff>
    </xdr:from>
    <xdr:ext cx="762000" cy="259045"/>
    <xdr:sp macro="" textlink="">
      <xdr:nvSpPr>
        <xdr:cNvPr id="82" name="テキスト ボックス 81"/>
        <xdr:cNvSpPr txBox="1"/>
      </xdr:nvSpPr>
      <xdr:spPr>
        <a:xfrm>
          <a:off x="2527300" y="314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309096</xdr:rowOff>
    </xdr:from>
    <xdr:to>
      <xdr:col>29</xdr:col>
      <xdr:colOff>127000</xdr:colOff>
      <xdr:row>37</xdr:row>
      <xdr:rowOff>342635</xdr:rowOff>
    </xdr:to>
    <xdr:cxnSp macro="">
      <xdr:nvCxnSpPr>
        <xdr:cNvPr id="119" name="直線コネクタ 118"/>
        <xdr:cNvCxnSpPr/>
      </xdr:nvCxnSpPr>
      <xdr:spPr bwMode="auto">
        <a:xfrm>
          <a:off x="5003800" y="7433796"/>
          <a:ext cx="647700" cy="33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279150</xdr:rowOff>
    </xdr:from>
    <xdr:to>
      <xdr:col>26</xdr:col>
      <xdr:colOff>50800</xdr:colOff>
      <xdr:row>37</xdr:row>
      <xdr:rowOff>309096</xdr:rowOff>
    </xdr:to>
    <xdr:cxnSp macro="">
      <xdr:nvCxnSpPr>
        <xdr:cNvPr id="122" name="直線コネクタ 121"/>
        <xdr:cNvCxnSpPr/>
      </xdr:nvCxnSpPr>
      <xdr:spPr bwMode="auto">
        <a:xfrm>
          <a:off x="4305300" y="7403850"/>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251913</xdr:rowOff>
    </xdr:from>
    <xdr:to>
      <xdr:col>22</xdr:col>
      <xdr:colOff>114300</xdr:colOff>
      <xdr:row>37</xdr:row>
      <xdr:rowOff>279150</xdr:rowOff>
    </xdr:to>
    <xdr:cxnSp macro="">
      <xdr:nvCxnSpPr>
        <xdr:cNvPr id="125" name="直線コネクタ 124"/>
        <xdr:cNvCxnSpPr/>
      </xdr:nvCxnSpPr>
      <xdr:spPr bwMode="auto">
        <a:xfrm>
          <a:off x="3606800" y="7376613"/>
          <a:ext cx="698500" cy="27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251913</xdr:rowOff>
    </xdr:from>
    <xdr:to>
      <xdr:col>18</xdr:col>
      <xdr:colOff>177800</xdr:colOff>
      <xdr:row>37</xdr:row>
      <xdr:rowOff>315072</xdr:rowOff>
    </xdr:to>
    <xdr:cxnSp macro="">
      <xdr:nvCxnSpPr>
        <xdr:cNvPr id="128" name="直線コネクタ 127"/>
        <xdr:cNvCxnSpPr/>
      </xdr:nvCxnSpPr>
      <xdr:spPr bwMode="auto">
        <a:xfrm flipV="1">
          <a:off x="2908300" y="7376613"/>
          <a:ext cx="698500" cy="6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291835</xdr:rowOff>
    </xdr:from>
    <xdr:to>
      <xdr:col>29</xdr:col>
      <xdr:colOff>177800</xdr:colOff>
      <xdr:row>38</xdr:row>
      <xdr:rowOff>50535</xdr:rowOff>
    </xdr:to>
    <xdr:sp macro="" textlink="">
      <xdr:nvSpPr>
        <xdr:cNvPr id="138" name="楕円 137"/>
        <xdr:cNvSpPr/>
      </xdr:nvSpPr>
      <xdr:spPr bwMode="auto">
        <a:xfrm>
          <a:off x="5600700" y="7416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263912</xdr:rowOff>
    </xdr:from>
    <xdr:ext cx="762000" cy="259045"/>
    <xdr:sp macro="" textlink="">
      <xdr:nvSpPr>
        <xdr:cNvPr id="139" name="人口1人当たり決算額の推移該当値テキスト445"/>
        <xdr:cNvSpPr txBox="1"/>
      </xdr:nvSpPr>
      <xdr:spPr>
        <a:xfrm>
          <a:off x="5740400" y="738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258296</xdr:rowOff>
    </xdr:from>
    <xdr:to>
      <xdr:col>26</xdr:col>
      <xdr:colOff>101600</xdr:colOff>
      <xdr:row>38</xdr:row>
      <xdr:rowOff>16996</xdr:rowOff>
    </xdr:to>
    <xdr:sp macro="" textlink="">
      <xdr:nvSpPr>
        <xdr:cNvPr id="140" name="楕円 139"/>
        <xdr:cNvSpPr/>
      </xdr:nvSpPr>
      <xdr:spPr bwMode="auto">
        <a:xfrm>
          <a:off x="4953000" y="738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1773</xdr:rowOff>
    </xdr:from>
    <xdr:ext cx="736600" cy="259045"/>
    <xdr:sp macro="" textlink="">
      <xdr:nvSpPr>
        <xdr:cNvPr id="141" name="テキスト ボックス 140"/>
        <xdr:cNvSpPr txBox="1"/>
      </xdr:nvSpPr>
      <xdr:spPr>
        <a:xfrm>
          <a:off x="4622800" y="746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228350</xdr:rowOff>
    </xdr:from>
    <xdr:to>
      <xdr:col>22</xdr:col>
      <xdr:colOff>165100</xdr:colOff>
      <xdr:row>37</xdr:row>
      <xdr:rowOff>329950</xdr:rowOff>
    </xdr:to>
    <xdr:sp macro="" textlink="">
      <xdr:nvSpPr>
        <xdr:cNvPr id="142" name="楕円 141"/>
        <xdr:cNvSpPr/>
      </xdr:nvSpPr>
      <xdr:spPr bwMode="auto">
        <a:xfrm>
          <a:off x="4254500" y="7353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314727</xdr:rowOff>
    </xdr:from>
    <xdr:ext cx="762000" cy="259045"/>
    <xdr:sp macro="" textlink="">
      <xdr:nvSpPr>
        <xdr:cNvPr id="143" name="テキスト ボックス 142"/>
        <xdr:cNvSpPr txBox="1"/>
      </xdr:nvSpPr>
      <xdr:spPr>
        <a:xfrm>
          <a:off x="3924300" y="743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201113</xdr:rowOff>
    </xdr:from>
    <xdr:to>
      <xdr:col>19</xdr:col>
      <xdr:colOff>38100</xdr:colOff>
      <xdr:row>37</xdr:row>
      <xdr:rowOff>302713</xdr:rowOff>
    </xdr:to>
    <xdr:sp macro="" textlink="">
      <xdr:nvSpPr>
        <xdr:cNvPr id="144" name="楕円 143"/>
        <xdr:cNvSpPr/>
      </xdr:nvSpPr>
      <xdr:spPr bwMode="auto">
        <a:xfrm>
          <a:off x="3556000" y="732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287490</xdr:rowOff>
    </xdr:from>
    <xdr:ext cx="762000" cy="259045"/>
    <xdr:sp macro="" textlink="">
      <xdr:nvSpPr>
        <xdr:cNvPr id="145" name="テキスト ボックス 144"/>
        <xdr:cNvSpPr txBox="1"/>
      </xdr:nvSpPr>
      <xdr:spPr>
        <a:xfrm>
          <a:off x="3225800" y="741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264272</xdr:rowOff>
    </xdr:from>
    <xdr:to>
      <xdr:col>15</xdr:col>
      <xdr:colOff>101600</xdr:colOff>
      <xdr:row>38</xdr:row>
      <xdr:rowOff>22972</xdr:rowOff>
    </xdr:to>
    <xdr:sp macro="" textlink="">
      <xdr:nvSpPr>
        <xdr:cNvPr id="146" name="楕円 145"/>
        <xdr:cNvSpPr/>
      </xdr:nvSpPr>
      <xdr:spPr bwMode="auto">
        <a:xfrm>
          <a:off x="2857500" y="738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7749</xdr:rowOff>
    </xdr:from>
    <xdr:ext cx="762000" cy="259045"/>
    <xdr:sp macro="" textlink="">
      <xdr:nvSpPr>
        <xdr:cNvPr id="147" name="テキスト ボックス 146"/>
        <xdr:cNvSpPr txBox="1"/>
      </xdr:nvSpPr>
      <xdr:spPr>
        <a:xfrm>
          <a:off x="2527300" y="74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42,586
41,659
112.18
27,006,452
26,097,606
659,634
13,016,524
19,321,747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151714</xdr:rowOff>
    </xdr:from>
    <xdr:to>
      <xdr:col>24</xdr:col>
      <xdr:colOff>63500</xdr:colOff>
      <xdr:row>37</xdr:row>
      <xdr:rowOff>26251</xdr:rowOff>
    </xdr:to>
    <xdr:cxnSp macro="">
      <xdr:nvCxnSpPr>
        <xdr:cNvPr id="61" name="直線コネクタ 60"/>
        <xdr:cNvCxnSpPr/>
      </xdr:nvCxnSpPr>
      <xdr:spPr>
        <a:xfrm>
          <a:off x="3797300" y="6323914"/>
          <a:ext cx="8382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151714</xdr:rowOff>
    </xdr:from>
    <xdr:to>
      <xdr:col>19</xdr:col>
      <xdr:colOff>177800</xdr:colOff>
      <xdr:row>37</xdr:row>
      <xdr:rowOff>3010</xdr:rowOff>
    </xdr:to>
    <xdr:cxnSp macro="">
      <xdr:nvCxnSpPr>
        <xdr:cNvPr id="64" name="直線コネクタ 63"/>
        <xdr:cNvCxnSpPr/>
      </xdr:nvCxnSpPr>
      <xdr:spPr>
        <a:xfrm flipV="1">
          <a:off x="2908300" y="6323914"/>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157581</xdr:rowOff>
    </xdr:from>
    <xdr:to>
      <xdr:col>15</xdr:col>
      <xdr:colOff>50800</xdr:colOff>
      <xdr:row>37</xdr:row>
      <xdr:rowOff>3010</xdr:rowOff>
    </xdr:to>
    <xdr:cxnSp macro="">
      <xdr:nvCxnSpPr>
        <xdr:cNvPr id="67" name="直線コネクタ 66"/>
        <xdr:cNvCxnSpPr/>
      </xdr:nvCxnSpPr>
      <xdr:spPr>
        <a:xfrm>
          <a:off x="2019300" y="6329781"/>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157581</xdr:rowOff>
    </xdr:from>
    <xdr:to>
      <xdr:col>10</xdr:col>
      <xdr:colOff>114300</xdr:colOff>
      <xdr:row>38</xdr:row>
      <xdr:rowOff>141212</xdr:rowOff>
    </xdr:to>
    <xdr:cxnSp macro="">
      <xdr:nvCxnSpPr>
        <xdr:cNvPr id="70" name="直線コネクタ 69"/>
        <xdr:cNvCxnSpPr/>
      </xdr:nvCxnSpPr>
      <xdr:spPr>
        <a:xfrm flipV="1">
          <a:off x="1130300" y="6329781"/>
          <a:ext cx="889000" cy="32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18178</xdr:rowOff>
    </xdr:from>
    <xdr:ext cx="534377" cy="259045"/>
    <xdr:sp macro="" textlink="">
      <xdr:nvSpPr>
        <xdr:cNvPr id="72" name="テキスト ボックス 71"/>
        <xdr:cNvSpPr txBox="1"/>
      </xdr:nvSpPr>
      <xdr:spPr>
        <a:xfrm>
          <a:off x="1752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112882</xdr:rowOff>
    </xdr:from>
    <xdr:ext cx="534377" cy="259045"/>
    <xdr:sp macro="" textlink="">
      <xdr:nvSpPr>
        <xdr:cNvPr id="74" name="テキスト ボックス 73"/>
        <xdr:cNvSpPr txBox="1"/>
      </xdr:nvSpPr>
      <xdr:spPr>
        <a:xfrm>
          <a:off x="863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146901</xdr:rowOff>
    </xdr:from>
    <xdr:to>
      <xdr:col>24</xdr:col>
      <xdr:colOff>114300</xdr:colOff>
      <xdr:row>37</xdr:row>
      <xdr:rowOff>77051</xdr:rowOff>
    </xdr:to>
    <xdr:sp macro="" textlink="">
      <xdr:nvSpPr>
        <xdr:cNvPr id="80" name="楕円 79"/>
        <xdr:cNvSpPr/>
      </xdr:nvSpPr>
      <xdr:spPr>
        <a:xfrm>
          <a:off x="4584700" y="63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125328</xdr:rowOff>
    </xdr:from>
    <xdr:ext cx="534377" cy="259045"/>
    <xdr:sp macro="" textlink="">
      <xdr:nvSpPr>
        <xdr:cNvPr id="81" name="人件費該当値テキスト"/>
        <xdr:cNvSpPr txBox="1"/>
      </xdr:nvSpPr>
      <xdr:spPr>
        <a:xfrm>
          <a:off x="4686300" y="629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100914</xdr:rowOff>
    </xdr:from>
    <xdr:to>
      <xdr:col>20</xdr:col>
      <xdr:colOff>38100</xdr:colOff>
      <xdr:row>37</xdr:row>
      <xdr:rowOff>31064</xdr:rowOff>
    </xdr:to>
    <xdr:sp macro="" textlink="">
      <xdr:nvSpPr>
        <xdr:cNvPr id="82" name="楕円 81"/>
        <xdr:cNvSpPr/>
      </xdr:nvSpPr>
      <xdr:spPr>
        <a:xfrm>
          <a:off x="3746500" y="62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22191</xdr:rowOff>
    </xdr:from>
    <xdr:ext cx="534377" cy="259045"/>
    <xdr:sp macro="" textlink="">
      <xdr:nvSpPr>
        <xdr:cNvPr id="83" name="テキスト ボックス 82"/>
        <xdr:cNvSpPr txBox="1"/>
      </xdr:nvSpPr>
      <xdr:spPr>
        <a:xfrm>
          <a:off x="3530111" y="63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123660</xdr:rowOff>
    </xdr:from>
    <xdr:to>
      <xdr:col>15</xdr:col>
      <xdr:colOff>101600</xdr:colOff>
      <xdr:row>37</xdr:row>
      <xdr:rowOff>53810</xdr:rowOff>
    </xdr:to>
    <xdr:sp macro="" textlink="">
      <xdr:nvSpPr>
        <xdr:cNvPr id="84" name="楕円 83"/>
        <xdr:cNvSpPr/>
      </xdr:nvSpPr>
      <xdr:spPr>
        <a:xfrm>
          <a:off x="2857500" y="62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44937</xdr:rowOff>
    </xdr:from>
    <xdr:ext cx="534377" cy="259045"/>
    <xdr:sp macro="" textlink="">
      <xdr:nvSpPr>
        <xdr:cNvPr id="85" name="テキスト ボックス 84"/>
        <xdr:cNvSpPr txBox="1"/>
      </xdr:nvSpPr>
      <xdr:spPr>
        <a:xfrm>
          <a:off x="2641111" y="63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106781</xdr:rowOff>
    </xdr:from>
    <xdr:to>
      <xdr:col>10</xdr:col>
      <xdr:colOff>165100</xdr:colOff>
      <xdr:row>37</xdr:row>
      <xdr:rowOff>36931</xdr:rowOff>
    </xdr:to>
    <xdr:sp macro="" textlink="">
      <xdr:nvSpPr>
        <xdr:cNvPr id="86" name="楕円 85"/>
        <xdr:cNvSpPr/>
      </xdr:nvSpPr>
      <xdr:spPr>
        <a:xfrm>
          <a:off x="1968500" y="62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28058</xdr:rowOff>
    </xdr:from>
    <xdr:ext cx="534377" cy="259045"/>
    <xdr:sp macro="" textlink="">
      <xdr:nvSpPr>
        <xdr:cNvPr id="87" name="テキスト ボックス 86"/>
        <xdr:cNvSpPr txBox="1"/>
      </xdr:nvSpPr>
      <xdr:spPr>
        <a:xfrm>
          <a:off x="1752111" y="63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90412</xdr:rowOff>
    </xdr:from>
    <xdr:to>
      <xdr:col>6</xdr:col>
      <xdr:colOff>38100</xdr:colOff>
      <xdr:row>39</xdr:row>
      <xdr:rowOff>20562</xdr:rowOff>
    </xdr:to>
    <xdr:sp macro="" textlink="">
      <xdr:nvSpPr>
        <xdr:cNvPr id="88" name="楕円 87"/>
        <xdr:cNvSpPr/>
      </xdr:nvSpPr>
      <xdr:spPr>
        <a:xfrm>
          <a:off x="1079500" y="66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11689</xdr:rowOff>
    </xdr:from>
    <xdr:ext cx="534377" cy="259045"/>
    <xdr:sp macro="" textlink="">
      <xdr:nvSpPr>
        <xdr:cNvPr id="89" name="テキスト ボックス 88"/>
        <xdr:cNvSpPr txBox="1"/>
      </xdr:nvSpPr>
      <xdr:spPr>
        <a:xfrm>
          <a:off x="863111" y="66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145300</xdr:rowOff>
    </xdr:from>
    <xdr:to>
      <xdr:col>24</xdr:col>
      <xdr:colOff>63500</xdr:colOff>
      <xdr:row>56</xdr:row>
      <xdr:rowOff>66281</xdr:rowOff>
    </xdr:to>
    <xdr:cxnSp macro="">
      <xdr:nvCxnSpPr>
        <xdr:cNvPr id="119" name="直線コネクタ 118"/>
        <xdr:cNvCxnSpPr/>
      </xdr:nvCxnSpPr>
      <xdr:spPr>
        <a:xfrm flipV="1">
          <a:off x="3797300" y="9575050"/>
          <a:ext cx="8382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66281</xdr:rowOff>
    </xdr:from>
    <xdr:to>
      <xdr:col>19</xdr:col>
      <xdr:colOff>177800</xdr:colOff>
      <xdr:row>57</xdr:row>
      <xdr:rowOff>38532</xdr:rowOff>
    </xdr:to>
    <xdr:cxnSp macro="">
      <xdr:nvCxnSpPr>
        <xdr:cNvPr id="122" name="直線コネクタ 121"/>
        <xdr:cNvCxnSpPr/>
      </xdr:nvCxnSpPr>
      <xdr:spPr>
        <a:xfrm flipV="1">
          <a:off x="2908300" y="9667481"/>
          <a:ext cx="889000" cy="1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38532</xdr:rowOff>
    </xdr:from>
    <xdr:to>
      <xdr:col>15</xdr:col>
      <xdr:colOff>50800</xdr:colOff>
      <xdr:row>57</xdr:row>
      <xdr:rowOff>120079</xdr:rowOff>
    </xdr:to>
    <xdr:cxnSp macro="">
      <xdr:nvCxnSpPr>
        <xdr:cNvPr id="125" name="直線コネクタ 124"/>
        <xdr:cNvCxnSpPr/>
      </xdr:nvCxnSpPr>
      <xdr:spPr>
        <a:xfrm flipV="1">
          <a:off x="2019300" y="9811182"/>
          <a:ext cx="889000" cy="8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56591</xdr:rowOff>
    </xdr:from>
    <xdr:to>
      <xdr:col>10</xdr:col>
      <xdr:colOff>114300</xdr:colOff>
      <xdr:row>57</xdr:row>
      <xdr:rowOff>120079</xdr:rowOff>
    </xdr:to>
    <xdr:cxnSp macro="">
      <xdr:nvCxnSpPr>
        <xdr:cNvPr id="128" name="直線コネクタ 127"/>
        <xdr:cNvCxnSpPr/>
      </xdr:nvCxnSpPr>
      <xdr:spPr>
        <a:xfrm>
          <a:off x="1130300" y="9829241"/>
          <a:ext cx="889000" cy="6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89146</xdr:rowOff>
    </xdr:from>
    <xdr:ext cx="534377" cy="259045"/>
    <xdr:sp macro="" textlink="">
      <xdr:nvSpPr>
        <xdr:cNvPr id="130" name="テキスト ボックス 129"/>
        <xdr:cNvSpPr txBox="1"/>
      </xdr:nvSpPr>
      <xdr:spPr>
        <a:xfrm>
          <a:off x="1752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110088</xdr:rowOff>
    </xdr:from>
    <xdr:ext cx="534377" cy="259045"/>
    <xdr:sp macro="" textlink="">
      <xdr:nvSpPr>
        <xdr:cNvPr id="132" name="テキスト ボックス 131"/>
        <xdr:cNvSpPr txBox="1"/>
      </xdr:nvSpPr>
      <xdr:spPr>
        <a:xfrm>
          <a:off x="863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94500</xdr:rowOff>
    </xdr:from>
    <xdr:to>
      <xdr:col>24</xdr:col>
      <xdr:colOff>114300</xdr:colOff>
      <xdr:row>56</xdr:row>
      <xdr:rowOff>24650</xdr:rowOff>
    </xdr:to>
    <xdr:sp macro="" textlink="">
      <xdr:nvSpPr>
        <xdr:cNvPr id="138" name="楕円 137"/>
        <xdr:cNvSpPr/>
      </xdr:nvSpPr>
      <xdr:spPr>
        <a:xfrm>
          <a:off x="4584700" y="9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117377</xdr:rowOff>
    </xdr:from>
    <xdr:ext cx="599010" cy="259045"/>
    <xdr:sp macro="" textlink="">
      <xdr:nvSpPr>
        <xdr:cNvPr id="139" name="物件費該当値テキスト"/>
        <xdr:cNvSpPr txBox="1"/>
      </xdr:nvSpPr>
      <xdr:spPr>
        <a:xfrm>
          <a:off x="46863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15481</xdr:rowOff>
    </xdr:from>
    <xdr:to>
      <xdr:col>20</xdr:col>
      <xdr:colOff>38100</xdr:colOff>
      <xdr:row>56</xdr:row>
      <xdr:rowOff>117081</xdr:rowOff>
    </xdr:to>
    <xdr:sp macro="" textlink="">
      <xdr:nvSpPr>
        <xdr:cNvPr id="140" name="楕円 139"/>
        <xdr:cNvSpPr/>
      </xdr:nvSpPr>
      <xdr:spPr>
        <a:xfrm>
          <a:off x="3746500" y="961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108208</xdr:rowOff>
    </xdr:from>
    <xdr:ext cx="534377" cy="259045"/>
    <xdr:sp macro="" textlink="">
      <xdr:nvSpPr>
        <xdr:cNvPr id="141" name="テキスト ボックス 140"/>
        <xdr:cNvSpPr txBox="1"/>
      </xdr:nvSpPr>
      <xdr:spPr>
        <a:xfrm>
          <a:off x="3530111" y="97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159182</xdr:rowOff>
    </xdr:from>
    <xdr:to>
      <xdr:col>15</xdr:col>
      <xdr:colOff>101600</xdr:colOff>
      <xdr:row>57</xdr:row>
      <xdr:rowOff>89332</xdr:rowOff>
    </xdr:to>
    <xdr:sp macro="" textlink="">
      <xdr:nvSpPr>
        <xdr:cNvPr id="142" name="楕円 141"/>
        <xdr:cNvSpPr/>
      </xdr:nvSpPr>
      <xdr:spPr>
        <a:xfrm>
          <a:off x="2857500" y="97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80459</xdr:rowOff>
    </xdr:from>
    <xdr:ext cx="534377" cy="259045"/>
    <xdr:sp macro="" textlink="">
      <xdr:nvSpPr>
        <xdr:cNvPr id="143" name="テキスト ボックス 142"/>
        <xdr:cNvSpPr txBox="1"/>
      </xdr:nvSpPr>
      <xdr:spPr>
        <a:xfrm>
          <a:off x="2641111" y="98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69279</xdr:rowOff>
    </xdr:from>
    <xdr:to>
      <xdr:col>10</xdr:col>
      <xdr:colOff>165100</xdr:colOff>
      <xdr:row>57</xdr:row>
      <xdr:rowOff>170879</xdr:rowOff>
    </xdr:to>
    <xdr:sp macro="" textlink="">
      <xdr:nvSpPr>
        <xdr:cNvPr id="144" name="楕円 143"/>
        <xdr:cNvSpPr/>
      </xdr:nvSpPr>
      <xdr:spPr>
        <a:xfrm>
          <a:off x="1968500" y="98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162006</xdr:rowOff>
    </xdr:from>
    <xdr:ext cx="534377" cy="259045"/>
    <xdr:sp macro="" textlink="">
      <xdr:nvSpPr>
        <xdr:cNvPr id="145" name="テキスト ボックス 144"/>
        <xdr:cNvSpPr txBox="1"/>
      </xdr:nvSpPr>
      <xdr:spPr>
        <a:xfrm>
          <a:off x="1752111" y="9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5791</xdr:rowOff>
    </xdr:from>
    <xdr:to>
      <xdr:col>6</xdr:col>
      <xdr:colOff>38100</xdr:colOff>
      <xdr:row>57</xdr:row>
      <xdr:rowOff>107391</xdr:rowOff>
    </xdr:to>
    <xdr:sp macro="" textlink="">
      <xdr:nvSpPr>
        <xdr:cNvPr id="146" name="楕円 145"/>
        <xdr:cNvSpPr/>
      </xdr:nvSpPr>
      <xdr:spPr>
        <a:xfrm>
          <a:off x="1079500" y="97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98518</xdr:rowOff>
    </xdr:from>
    <xdr:ext cx="534377" cy="259045"/>
    <xdr:sp macro="" textlink="">
      <xdr:nvSpPr>
        <xdr:cNvPr id="147" name="テキスト ボックス 146"/>
        <xdr:cNvSpPr txBox="1"/>
      </xdr:nvSpPr>
      <xdr:spPr>
        <a:xfrm>
          <a:off x="863111" y="9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107962</xdr:rowOff>
    </xdr:from>
    <xdr:to>
      <xdr:col>24</xdr:col>
      <xdr:colOff>63500</xdr:colOff>
      <xdr:row>76</xdr:row>
      <xdr:rowOff>117717</xdr:rowOff>
    </xdr:to>
    <xdr:cxnSp macro="">
      <xdr:nvCxnSpPr>
        <xdr:cNvPr id="176" name="直線コネクタ 175"/>
        <xdr:cNvCxnSpPr/>
      </xdr:nvCxnSpPr>
      <xdr:spPr>
        <a:xfrm>
          <a:off x="3797300" y="13138162"/>
          <a:ext cx="838200" cy="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3394</xdr:rowOff>
    </xdr:from>
    <xdr:ext cx="469744" cy="259045"/>
    <xdr:sp macro="" textlink="">
      <xdr:nvSpPr>
        <xdr:cNvPr id="177" name="維持補修費平均値テキスト"/>
        <xdr:cNvSpPr txBox="1"/>
      </xdr:nvSpPr>
      <xdr:spPr>
        <a:xfrm>
          <a:off x="4686300" y="13205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63691</xdr:rowOff>
    </xdr:from>
    <xdr:to>
      <xdr:col>19</xdr:col>
      <xdr:colOff>177800</xdr:colOff>
      <xdr:row>76</xdr:row>
      <xdr:rowOff>107962</xdr:rowOff>
    </xdr:to>
    <xdr:cxnSp macro="">
      <xdr:nvCxnSpPr>
        <xdr:cNvPr id="179" name="直線コネクタ 178"/>
        <xdr:cNvCxnSpPr/>
      </xdr:nvCxnSpPr>
      <xdr:spPr>
        <a:xfrm>
          <a:off x="2908300" y="12750991"/>
          <a:ext cx="889000" cy="38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61879</xdr:rowOff>
    </xdr:from>
    <xdr:ext cx="469744" cy="259045"/>
    <xdr:sp macro="" textlink="">
      <xdr:nvSpPr>
        <xdr:cNvPr id="181" name="テキスト ボックス 180"/>
        <xdr:cNvSpPr txBox="1"/>
      </xdr:nvSpPr>
      <xdr:spPr>
        <a:xfrm>
          <a:off x="3562428" y="132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63691</xdr:rowOff>
    </xdr:from>
    <xdr:to>
      <xdr:col>15</xdr:col>
      <xdr:colOff>50800</xdr:colOff>
      <xdr:row>77</xdr:row>
      <xdr:rowOff>104039</xdr:rowOff>
    </xdr:to>
    <xdr:cxnSp macro="">
      <xdr:nvCxnSpPr>
        <xdr:cNvPr id="182" name="直線コネクタ 181"/>
        <xdr:cNvCxnSpPr/>
      </xdr:nvCxnSpPr>
      <xdr:spPr>
        <a:xfrm flipV="1">
          <a:off x="2019300" y="12750991"/>
          <a:ext cx="889000" cy="55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36619</xdr:rowOff>
    </xdr:from>
    <xdr:ext cx="534377" cy="259045"/>
    <xdr:sp macro="" textlink="">
      <xdr:nvSpPr>
        <xdr:cNvPr id="184" name="テキスト ボックス 183"/>
        <xdr:cNvSpPr txBox="1"/>
      </xdr:nvSpPr>
      <xdr:spPr>
        <a:xfrm>
          <a:off x="2641111" y="132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104039</xdr:rowOff>
    </xdr:from>
    <xdr:to>
      <xdr:col>10</xdr:col>
      <xdr:colOff>114300</xdr:colOff>
      <xdr:row>77</xdr:row>
      <xdr:rowOff>147968</xdr:rowOff>
    </xdr:to>
    <xdr:cxnSp macro="">
      <xdr:nvCxnSpPr>
        <xdr:cNvPr id="185" name="直線コネクタ 184"/>
        <xdr:cNvCxnSpPr/>
      </xdr:nvCxnSpPr>
      <xdr:spPr>
        <a:xfrm flipV="1">
          <a:off x="1130300" y="13305689"/>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66917</xdr:rowOff>
    </xdr:from>
    <xdr:to>
      <xdr:col>24</xdr:col>
      <xdr:colOff>114300</xdr:colOff>
      <xdr:row>76</xdr:row>
      <xdr:rowOff>168517</xdr:rowOff>
    </xdr:to>
    <xdr:sp macro="" textlink="">
      <xdr:nvSpPr>
        <xdr:cNvPr id="195" name="楕円 194"/>
        <xdr:cNvSpPr/>
      </xdr:nvSpPr>
      <xdr:spPr>
        <a:xfrm>
          <a:off x="4584700" y="130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89793</xdr:rowOff>
    </xdr:from>
    <xdr:ext cx="534377" cy="259045"/>
    <xdr:sp macro="" textlink="">
      <xdr:nvSpPr>
        <xdr:cNvPr id="196" name="維持補修費該当値テキスト"/>
        <xdr:cNvSpPr txBox="1"/>
      </xdr:nvSpPr>
      <xdr:spPr>
        <a:xfrm>
          <a:off x="4686300" y="129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57162</xdr:rowOff>
    </xdr:from>
    <xdr:to>
      <xdr:col>20</xdr:col>
      <xdr:colOff>38100</xdr:colOff>
      <xdr:row>76</xdr:row>
      <xdr:rowOff>158762</xdr:rowOff>
    </xdr:to>
    <xdr:sp macro="" textlink="">
      <xdr:nvSpPr>
        <xdr:cNvPr id="197" name="楕円 196"/>
        <xdr:cNvSpPr/>
      </xdr:nvSpPr>
      <xdr:spPr>
        <a:xfrm>
          <a:off x="3746500" y="130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3839</xdr:rowOff>
    </xdr:from>
    <xdr:ext cx="534377" cy="259045"/>
    <xdr:sp macro="" textlink="">
      <xdr:nvSpPr>
        <xdr:cNvPr id="198" name="テキスト ボックス 197"/>
        <xdr:cNvSpPr txBox="1"/>
      </xdr:nvSpPr>
      <xdr:spPr>
        <a:xfrm>
          <a:off x="3530111" y="128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12891</xdr:rowOff>
    </xdr:from>
    <xdr:to>
      <xdr:col>15</xdr:col>
      <xdr:colOff>101600</xdr:colOff>
      <xdr:row>74</xdr:row>
      <xdr:rowOff>114491</xdr:rowOff>
    </xdr:to>
    <xdr:sp macro="" textlink="">
      <xdr:nvSpPr>
        <xdr:cNvPr id="199" name="楕円 198"/>
        <xdr:cNvSpPr/>
      </xdr:nvSpPr>
      <xdr:spPr>
        <a:xfrm>
          <a:off x="2857500" y="127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131018</xdr:rowOff>
    </xdr:from>
    <xdr:ext cx="534377" cy="259045"/>
    <xdr:sp macro="" textlink="">
      <xdr:nvSpPr>
        <xdr:cNvPr id="200" name="テキスト ボックス 199"/>
        <xdr:cNvSpPr txBox="1"/>
      </xdr:nvSpPr>
      <xdr:spPr>
        <a:xfrm>
          <a:off x="2641111" y="124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53239</xdr:rowOff>
    </xdr:from>
    <xdr:to>
      <xdr:col>10</xdr:col>
      <xdr:colOff>165100</xdr:colOff>
      <xdr:row>77</xdr:row>
      <xdr:rowOff>154839</xdr:rowOff>
    </xdr:to>
    <xdr:sp macro="" textlink="">
      <xdr:nvSpPr>
        <xdr:cNvPr id="201" name="楕円 200"/>
        <xdr:cNvSpPr/>
      </xdr:nvSpPr>
      <xdr:spPr>
        <a:xfrm>
          <a:off x="1968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145966</xdr:rowOff>
    </xdr:from>
    <xdr:ext cx="469744" cy="259045"/>
    <xdr:sp macro="" textlink="">
      <xdr:nvSpPr>
        <xdr:cNvPr id="202" name="テキスト ボックス 201"/>
        <xdr:cNvSpPr txBox="1"/>
      </xdr:nvSpPr>
      <xdr:spPr>
        <a:xfrm>
          <a:off x="1784428" y="133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97168</xdr:rowOff>
    </xdr:from>
    <xdr:to>
      <xdr:col>6</xdr:col>
      <xdr:colOff>38100</xdr:colOff>
      <xdr:row>78</xdr:row>
      <xdr:rowOff>27318</xdr:rowOff>
    </xdr:to>
    <xdr:sp macro="" textlink="">
      <xdr:nvSpPr>
        <xdr:cNvPr id="203" name="楕円 202"/>
        <xdr:cNvSpPr/>
      </xdr:nvSpPr>
      <xdr:spPr>
        <a:xfrm>
          <a:off x="1079500" y="132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18445</xdr:rowOff>
    </xdr:from>
    <xdr:ext cx="469744" cy="259045"/>
    <xdr:sp macro="" textlink="">
      <xdr:nvSpPr>
        <xdr:cNvPr id="204" name="テキスト ボックス 203"/>
        <xdr:cNvSpPr txBox="1"/>
      </xdr:nvSpPr>
      <xdr:spPr>
        <a:xfrm>
          <a:off x="895428" y="133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61354</xdr:rowOff>
    </xdr:from>
    <xdr:to>
      <xdr:col>24</xdr:col>
      <xdr:colOff>63500</xdr:colOff>
      <xdr:row>98</xdr:row>
      <xdr:rowOff>133908</xdr:rowOff>
    </xdr:to>
    <xdr:cxnSp macro="">
      <xdr:nvCxnSpPr>
        <xdr:cNvPr id="234" name="直線コネクタ 233"/>
        <xdr:cNvCxnSpPr/>
      </xdr:nvCxnSpPr>
      <xdr:spPr>
        <a:xfrm flipV="1">
          <a:off x="3797300" y="16863454"/>
          <a:ext cx="838200" cy="7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122162</xdr:rowOff>
    </xdr:from>
    <xdr:to>
      <xdr:col>19</xdr:col>
      <xdr:colOff>177800</xdr:colOff>
      <xdr:row>98</xdr:row>
      <xdr:rowOff>133908</xdr:rowOff>
    </xdr:to>
    <xdr:cxnSp macro="">
      <xdr:nvCxnSpPr>
        <xdr:cNvPr id="237" name="直線コネクタ 236"/>
        <xdr:cNvCxnSpPr/>
      </xdr:nvCxnSpPr>
      <xdr:spPr>
        <a:xfrm>
          <a:off x="2908300" y="16752812"/>
          <a:ext cx="889000" cy="18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67073</xdr:rowOff>
    </xdr:from>
    <xdr:ext cx="599010" cy="259045"/>
    <xdr:sp macro="" textlink="">
      <xdr:nvSpPr>
        <xdr:cNvPr id="239" name="テキスト ボックス 238"/>
        <xdr:cNvSpPr txBox="1"/>
      </xdr:nvSpPr>
      <xdr:spPr>
        <a:xfrm>
          <a:off x="3497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122162</xdr:rowOff>
    </xdr:from>
    <xdr:to>
      <xdr:col>15</xdr:col>
      <xdr:colOff>50800</xdr:colOff>
      <xdr:row>98</xdr:row>
      <xdr:rowOff>145910</xdr:rowOff>
    </xdr:to>
    <xdr:cxnSp macro="">
      <xdr:nvCxnSpPr>
        <xdr:cNvPr id="240" name="直線コネクタ 239"/>
        <xdr:cNvCxnSpPr/>
      </xdr:nvCxnSpPr>
      <xdr:spPr>
        <a:xfrm flipV="1">
          <a:off x="2019300" y="16752812"/>
          <a:ext cx="889000" cy="19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86720</xdr:rowOff>
    </xdr:from>
    <xdr:ext cx="599010" cy="259045"/>
    <xdr:sp macro="" textlink="">
      <xdr:nvSpPr>
        <xdr:cNvPr id="242" name="テキスト ボックス 241"/>
        <xdr:cNvSpPr txBox="1"/>
      </xdr:nvSpPr>
      <xdr:spPr>
        <a:xfrm>
          <a:off x="2608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145910</xdr:rowOff>
    </xdr:from>
    <xdr:to>
      <xdr:col>10</xdr:col>
      <xdr:colOff>114300</xdr:colOff>
      <xdr:row>98</xdr:row>
      <xdr:rowOff>154026</xdr:rowOff>
    </xdr:to>
    <xdr:cxnSp macro="">
      <xdr:nvCxnSpPr>
        <xdr:cNvPr id="243" name="直線コネクタ 242"/>
        <xdr:cNvCxnSpPr/>
      </xdr:nvCxnSpPr>
      <xdr:spPr>
        <a:xfrm flipV="1">
          <a:off x="1130300" y="1694801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5" name="テキスト ボックス 244"/>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29215</xdr:rowOff>
    </xdr:from>
    <xdr:ext cx="534377" cy="259045"/>
    <xdr:sp macro="" textlink="">
      <xdr:nvSpPr>
        <xdr:cNvPr id="247" name="テキスト ボックス 246"/>
        <xdr:cNvSpPr txBox="1"/>
      </xdr:nvSpPr>
      <xdr:spPr>
        <a:xfrm>
          <a:off x="863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10554</xdr:rowOff>
    </xdr:from>
    <xdr:to>
      <xdr:col>24</xdr:col>
      <xdr:colOff>114300</xdr:colOff>
      <xdr:row>98</xdr:row>
      <xdr:rowOff>112154</xdr:rowOff>
    </xdr:to>
    <xdr:sp macro="" textlink="">
      <xdr:nvSpPr>
        <xdr:cNvPr id="253" name="楕円 252"/>
        <xdr:cNvSpPr/>
      </xdr:nvSpPr>
      <xdr:spPr>
        <a:xfrm>
          <a:off x="4584700" y="168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96931</xdr:rowOff>
    </xdr:from>
    <xdr:ext cx="534377" cy="259045"/>
    <xdr:sp macro="" textlink="">
      <xdr:nvSpPr>
        <xdr:cNvPr id="254" name="扶助費該当値テキスト"/>
        <xdr:cNvSpPr txBox="1"/>
      </xdr:nvSpPr>
      <xdr:spPr>
        <a:xfrm>
          <a:off x="4686300" y="167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83108</xdr:rowOff>
    </xdr:from>
    <xdr:to>
      <xdr:col>20</xdr:col>
      <xdr:colOff>38100</xdr:colOff>
      <xdr:row>99</xdr:row>
      <xdr:rowOff>13258</xdr:rowOff>
    </xdr:to>
    <xdr:sp macro="" textlink="">
      <xdr:nvSpPr>
        <xdr:cNvPr id="255" name="楕円 254"/>
        <xdr:cNvSpPr/>
      </xdr:nvSpPr>
      <xdr:spPr>
        <a:xfrm>
          <a:off x="3746500" y="168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4385</xdr:rowOff>
    </xdr:from>
    <xdr:ext cx="534377" cy="259045"/>
    <xdr:sp macro="" textlink="">
      <xdr:nvSpPr>
        <xdr:cNvPr id="256" name="テキスト ボックス 255"/>
        <xdr:cNvSpPr txBox="1"/>
      </xdr:nvSpPr>
      <xdr:spPr>
        <a:xfrm>
          <a:off x="3530111" y="169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71362</xdr:rowOff>
    </xdr:from>
    <xdr:to>
      <xdr:col>15</xdr:col>
      <xdr:colOff>101600</xdr:colOff>
      <xdr:row>98</xdr:row>
      <xdr:rowOff>1512</xdr:rowOff>
    </xdr:to>
    <xdr:sp macro="" textlink="">
      <xdr:nvSpPr>
        <xdr:cNvPr id="257" name="楕円 256"/>
        <xdr:cNvSpPr/>
      </xdr:nvSpPr>
      <xdr:spPr>
        <a:xfrm>
          <a:off x="2857500" y="167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164089</xdr:rowOff>
    </xdr:from>
    <xdr:ext cx="534377" cy="259045"/>
    <xdr:sp macro="" textlink="">
      <xdr:nvSpPr>
        <xdr:cNvPr id="258" name="テキスト ボックス 257"/>
        <xdr:cNvSpPr txBox="1"/>
      </xdr:nvSpPr>
      <xdr:spPr>
        <a:xfrm>
          <a:off x="2641111" y="167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95110</xdr:rowOff>
    </xdr:from>
    <xdr:to>
      <xdr:col>10</xdr:col>
      <xdr:colOff>165100</xdr:colOff>
      <xdr:row>99</xdr:row>
      <xdr:rowOff>25260</xdr:rowOff>
    </xdr:to>
    <xdr:sp macro="" textlink="">
      <xdr:nvSpPr>
        <xdr:cNvPr id="259" name="楕円 258"/>
        <xdr:cNvSpPr/>
      </xdr:nvSpPr>
      <xdr:spPr>
        <a:xfrm>
          <a:off x="1968500" y="168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16387</xdr:rowOff>
    </xdr:from>
    <xdr:ext cx="534377" cy="259045"/>
    <xdr:sp macro="" textlink="">
      <xdr:nvSpPr>
        <xdr:cNvPr id="260" name="テキスト ボックス 259"/>
        <xdr:cNvSpPr txBox="1"/>
      </xdr:nvSpPr>
      <xdr:spPr>
        <a:xfrm>
          <a:off x="1752111" y="169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103226</xdr:rowOff>
    </xdr:from>
    <xdr:to>
      <xdr:col>6</xdr:col>
      <xdr:colOff>38100</xdr:colOff>
      <xdr:row>99</xdr:row>
      <xdr:rowOff>33376</xdr:rowOff>
    </xdr:to>
    <xdr:sp macro="" textlink="">
      <xdr:nvSpPr>
        <xdr:cNvPr id="261" name="楕円 260"/>
        <xdr:cNvSpPr/>
      </xdr:nvSpPr>
      <xdr:spPr>
        <a:xfrm>
          <a:off x="1079500" y="169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24503</xdr:rowOff>
    </xdr:from>
    <xdr:ext cx="534377" cy="259045"/>
    <xdr:sp macro="" textlink="">
      <xdr:nvSpPr>
        <xdr:cNvPr id="262" name="テキスト ボックス 261"/>
        <xdr:cNvSpPr txBox="1"/>
      </xdr:nvSpPr>
      <xdr:spPr>
        <a:xfrm>
          <a:off x="863111" y="169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84617</xdr:rowOff>
    </xdr:from>
    <xdr:to>
      <xdr:col>54</xdr:col>
      <xdr:colOff>189865</xdr:colOff>
      <xdr:row>38</xdr:row>
      <xdr:rowOff>140577</xdr:rowOff>
    </xdr:to>
    <xdr:cxnSp macro="">
      <xdr:nvCxnSpPr>
        <xdr:cNvPr id="285" name="直線コネクタ 284"/>
        <xdr:cNvCxnSpPr/>
      </xdr:nvCxnSpPr>
      <xdr:spPr>
        <a:xfrm flipV="1">
          <a:off x="10475595" y="5571017"/>
          <a:ext cx="1270" cy="108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144404</xdr:rowOff>
    </xdr:from>
    <xdr:ext cx="534377" cy="259045"/>
    <xdr:sp macro="" textlink="">
      <xdr:nvSpPr>
        <xdr:cNvPr id="286" name="補助費等最小値テキスト"/>
        <xdr:cNvSpPr txBox="1"/>
      </xdr:nvSpPr>
      <xdr:spPr>
        <a:xfrm>
          <a:off x="10528300" y="6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140577</xdr:rowOff>
    </xdr:from>
    <xdr:to>
      <xdr:col>55</xdr:col>
      <xdr:colOff>88900</xdr:colOff>
      <xdr:row>38</xdr:row>
      <xdr:rowOff>140577</xdr:rowOff>
    </xdr:to>
    <xdr:cxnSp macro="">
      <xdr:nvCxnSpPr>
        <xdr:cNvPr id="287" name="直線コネクタ 286"/>
        <xdr:cNvCxnSpPr/>
      </xdr:nvCxnSpPr>
      <xdr:spPr>
        <a:xfrm>
          <a:off x="10388600" y="665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31294</xdr:rowOff>
    </xdr:from>
    <xdr:ext cx="599010" cy="259045"/>
    <xdr:sp macro="" textlink="">
      <xdr:nvSpPr>
        <xdr:cNvPr id="288" name="補助費等最大値テキスト"/>
        <xdr:cNvSpPr txBox="1"/>
      </xdr:nvSpPr>
      <xdr:spPr>
        <a:xfrm>
          <a:off x="10528300" y="53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84617</xdr:rowOff>
    </xdr:from>
    <xdr:to>
      <xdr:col>55</xdr:col>
      <xdr:colOff>88900</xdr:colOff>
      <xdr:row>32</xdr:row>
      <xdr:rowOff>84617</xdr:rowOff>
    </xdr:to>
    <xdr:cxnSp macro="">
      <xdr:nvCxnSpPr>
        <xdr:cNvPr id="289" name="直線コネクタ 288"/>
        <xdr:cNvCxnSpPr/>
      </xdr:nvCxnSpPr>
      <xdr:spPr>
        <a:xfrm>
          <a:off x="10388600" y="55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32459</xdr:rowOff>
    </xdr:from>
    <xdr:to>
      <xdr:col>55</xdr:col>
      <xdr:colOff>0</xdr:colOff>
      <xdr:row>36</xdr:row>
      <xdr:rowOff>63933</xdr:rowOff>
    </xdr:to>
    <xdr:cxnSp macro="">
      <xdr:nvCxnSpPr>
        <xdr:cNvPr id="290" name="直線コネクタ 289"/>
        <xdr:cNvCxnSpPr/>
      </xdr:nvCxnSpPr>
      <xdr:spPr>
        <a:xfrm>
          <a:off x="9639300" y="6204659"/>
          <a:ext cx="838200" cy="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163422</xdr:rowOff>
    </xdr:from>
    <xdr:ext cx="599010" cy="259045"/>
    <xdr:sp macro="" textlink="">
      <xdr:nvSpPr>
        <xdr:cNvPr id="291" name="補助費等平均値テキスト"/>
        <xdr:cNvSpPr txBox="1"/>
      </xdr:nvSpPr>
      <xdr:spPr>
        <a:xfrm>
          <a:off x="10528300" y="599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140545</xdr:rowOff>
    </xdr:from>
    <xdr:to>
      <xdr:col>55</xdr:col>
      <xdr:colOff>50800</xdr:colOff>
      <xdr:row>36</xdr:row>
      <xdr:rowOff>70695</xdr:rowOff>
    </xdr:to>
    <xdr:sp macro="" textlink="">
      <xdr:nvSpPr>
        <xdr:cNvPr id="292" name="フローチャート: 判断 291"/>
        <xdr:cNvSpPr/>
      </xdr:nvSpPr>
      <xdr:spPr>
        <a:xfrm>
          <a:off x="10426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32459</xdr:rowOff>
    </xdr:from>
    <xdr:to>
      <xdr:col>50</xdr:col>
      <xdr:colOff>114300</xdr:colOff>
      <xdr:row>36</xdr:row>
      <xdr:rowOff>158729</xdr:rowOff>
    </xdr:to>
    <xdr:cxnSp macro="">
      <xdr:nvCxnSpPr>
        <xdr:cNvPr id="293" name="直線コネクタ 292"/>
        <xdr:cNvCxnSpPr/>
      </xdr:nvCxnSpPr>
      <xdr:spPr>
        <a:xfrm flipV="1">
          <a:off x="8750300" y="6204659"/>
          <a:ext cx="889000" cy="1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111156</xdr:rowOff>
    </xdr:from>
    <xdr:to>
      <xdr:col>50</xdr:col>
      <xdr:colOff>165100</xdr:colOff>
      <xdr:row>36</xdr:row>
      <xdr:rowOff>41306</xdr:rowOff>
    </xdr:to>
    <xdr:sp macro="" textlink="">
      <xdr:nvSpPr>
        <xdr:cNvPr id="294" name="フローチャート: 判断 293"/>
        <xdr:cNvSpPr/>
      </xdr:nvSpPr>
      <xdr:spPr>
        <a:xfrm>
          <a:off x="9588500" y="6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57833</xdr:rowOff>
    </xdr:from>
    <xdr:ext cx="599010" cy="259045"/>
    <xdr:sp macro="" textlink="">
      <xdr:nvSpPr>
        <xdr:cNvPr id="295" name="テキスト ボックス 294"/>
        <xdr:cNvSpPr txBox="1"/>
      </xdr:nvSpPr>
      <xdr:spPr>
        <a:xfrm>
          <a:off x="9339795" y="58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139398</xdr:rowOff>
    </xdr:from>
    <xdr:to>
      <xdr:col>45</xdr:col>
      <xdr:colOff>177800</xdr:colOff>
      <xdr:row>36</xdr:row>
      <xdr:rowOff>158729</xdr:rowOff>
    </xdr:to>
    <xdr:cxnSp macro="">
      <xdr:nvCxnSpPr>
        <xdr:cNvPr id="296" name="直線コネクタ 295"/>
        <xdr:cNvCxnSpPr/>
      </xdr:nvCxnSpPr>
      <xdr:spPr>
        <a:xfrm>
          <a:off x="7861300" y="5282898"/>
          <a:ext cx="889000" cy="10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1118</xdr:rowOff>
    </xdr:from>
    <xdr:to>
      <xdr:col>46</xdr:col>
      <xdr:colOff>38100</xdr:colOff>
      <xdr:row>36</xdr:row>
      <xdr:rowOff>102718</xdr:rowOff>
    </xdr:to>
    <xdr:sp macro="" textlink="">
      <xdr:nvSpPr>
        <xdr:cNvPr id="297" name="フローチャート: 判断 296"/>
        <xdr:cNvSpPr/>
      </xdr:nvSpPr>
      <xdr:spPr>
        <a:xfrm>
          <a:off x="86995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119245</xdr:rowOff>
    </xdr:from>
    <xdr:ext cx="534377" cy="259045"/>
    <xdr:sp macro="" textlink="">
      <xdr:nvSpPr>
        <xdr:cNvPr id="298" name="テキスト ボックス 297"/>
        <xdr:cNvSpPr txBox="1"/>
      </xdr:nvSpPr>
      <xdr:spPr>
        <a:xfrm>
          <a:off x="8483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139398</xdr:rowOff>
    </xdr:from>
    <xdr:to>
      <xdr:col>41</xdr:col>
      <xdr:colOff>50800</xdr:colOff>
      <xdr:row>36</xdr:row>
      <xdr:rowOff>121824</xdr:rowOff>
    </xdr:to>
    <xdr:cxnSp macro="">
      <xdr:nvCxnSpPr>
        <xdr:cNvPr id="299" name="直線コネクタ 298"/>
        <xdr:cNvCxnSpPr/>
      </xdr:nvCxnSpPr>
      <xdr:spPr>
        <a:xfrm flipV="1">
          <a:off x="6972300" y="5282898"/>
          <a:ext cx="889000" cy="10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100037</xdr:rowOff>
    </xdr:from>
    <xdr:to>
      <xdr:col>41</xdr:col>
      <xdr:colOff>101600</xdr:colOff>
      <xdr:row>31</xdr:row>
      <xdr:rowOff>30187</xdr:rowOff>
    </xdr:to>
    <xdr:sp macro="" textlink="">
      <xdr:nvSpPr>
        <xdr:cNvPr id="300" name="フローチャート: 判断 299"/>
        <xdr:cNvSpPr/>
      </xdr:nvSpPr>
      <xdr:spPr>
        <a:xfrm>
          <a:off x="7810500" y="524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21314</xdr:rowOff>
    </xdr:from>
    <xdr:ext cx="599010" cy="259045"/>
    <xdr:sp macro="" textlink="">
      <xdr:nvSpPr>
        <xdr:cNvPr id="301" name="テキスト ボックス 300"/>
        <xdr:cNvSpPr txBox="1"/>
      </xdr:nvSpPr>
      <xdr:spPr>
        <a:xfrm>
          <a:off x="7561795" y="53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40418</xdr:rowOff>
    </xdr:from>
    <xdr:to>
      <xdr:col>36</xdr:col>
      <xdr:colOff>165100</xdr:colOff>
      <xdr:row>37</xdr:row>
      <xdr:rowOff>142018</xdr:rowOff>
    </xdr:to>
    <xdr:sp macro="" textlink="">
      <xdr:nvSpPr>
        <xdr:cNvPr id="302" name="フローチャート: 判断 301"/>
        <xdr:cNvSpPr/>
      </xdr:nvSpPr>
      <xdr:spPr>
        <a:xfrm>
          <a:off x="6921500" y="638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133145</xdr:rowOff>
    </xdr:from>
    <xdr:ext cx="534377" cy="259045"/>
    <xdr:sp macro="" textlink="">
      <xdr:nvSpPr>
        <xdr:cNvPr id="303" name="テキスト ボックス 302"/>
        <xdr:cNvSpPr txBox="1"/>
      </xdr:nvSpPr>
      <xdr:spPr>
        <a:xfrm>
          <a:off x="6705111" y="64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13133</xdr:rowOff>
    </xdr:from>
    <xdr:to>
      <xdr:col>55</xdr:col>
      <xdr:colOff>50800</xdr:colOff>
      <xdr:row>36</xdr:row>
      <xdr:rowOff>114733</xdr:rowOff>
    </xdr:to>
    <xdr:sp macro="" textlink="">
      <xdr:nvSpPr>
        <xdr:cNvPr id="309" name="楕円 308"/>
        <xdr:cNvSpPr/>
      </xdr:nvSpPr>
      <xdr:spPr>
        <a:xfrm>
          <a:off x="10426700" y="61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163010</xdr:rowOff>
    </xdr:from>
    <xdr:ext cx="534377" cy="259045"/>
    <xdr:sp macro="" textlink="">
      <xdr:nvSpPr>
        <xdr:cNvPr id="310" name="補助費等該当値テキスト"/>
        <xdr:cNvSpPr txBox="1"/>
      </xdr:nvSpPr>
      <xdr:spPr>
        <a:xfrm>
          <a:off x="10528300" y="61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153109</xdr:rowOff>
    </xdr:from>
    <xdr:to>
      <xdr:col>50</xdr:col>
      <xdr:colOff>165100</xdr:colOff>
      <xdr:row>36</xdr:row>
      <xdr:rowOff>83259</xdr:rowOff>
    </xdr:to>
    <xdr:sp macro="" textlink="">
      <xdr:nvSpPr>
        <xdr:cNvPr id="311" name="楕円 310"/>
        <xdr:cNvSpPr/>
      </xdr:nvSpPr>
      <xdr:spPr>
        <a:xfrm>
          <a:off x="9588500" y="61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74386</xdr:rowOff>
    </xdr:from>
    <xdr:ext cx="534377" cy="259045"/>
    <xdr:sp macro="" textlink="">
      <xdr:nvSpPr>
        <xdr:cNvPr id="312" name="テキスト ボックス 311"/>
        <xdr:cNvSpPr txBox="1"/>
      </xdr:nvSpPr>
      <xdr:spPr>
        <a:xfrm>
          <a:off x="9372111" y="624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107929</xdr:rowOff>
    </xdr:from>
    <xdr:to>
      <xdr:col>46</xdr:col>
      <xdr:colOff>38100</xdr:colOff>
      <xdr:row>37</xdr:row>
      <xdr:rowOff>38079</xdr:rowOff>
    </xdr:to>
    <xdr:sp macro="" textlink="">
      <xdr:nvSpPr>
        <xdr:cNvPr id="313" name="楕円 312"/>
        <xdr:cNvSpPr/>
      </xdr:nvSpPr>
      <xdr:spPr>
        <a:xfrm>
          <a:off x="8699500" y="62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29206</xdr:rowOff>
    </xdr:from>
    <xdr:ext cx="534377" cy="259045"/>
    <xdr:sp macro="" textlink="">
      <xdr:nvSpPr>
        <xdr:cNvPr id="314" name="テキスト ボックス 313"/>
        <xdr:cNvSpPr txBox="1"/>
      </xdr:nvSpPr>
      <xdr:spPr>
        <a:xfrm>
          <a:off x="8483111" y="637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88598</xdr:rowOff>
    </xdr:from>
    <xdr:to>
      <xdr:col>41</xdr:col>
      <xdr:colOff>101600</xdr:colOff>
      <xdr:row>31</xdr:row>
      <xdr:rowOff>18748</xdr:rowOff>
    </xdr:to>
    <xdr:sp macro="" textlink="">
      <xdr:nvSpPr>
        <xdr:cNvPr id="315" name="楕円 314"/>
        <xdr:cNvSpPr/>
      </xdr:nvSpPr>
      <xdr:spPr>
        <a:xfrm>
          <a:off x="7810500" y="52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35275</xdr:rowOff>
    </xdr:from>
    <xdr:ext cx="599010" cy="259045"/>
    <xdr:sp macro="" textlink="">
      <xdr:nvSpPr>
        <xdr:cNvPr id="316" name="テキスト ボックス 315"/>
        <xdr:cNvSpPr txBox="1"/>
      </xdr:nvSpPr>
      <xdr:spPr>
        <a:xfrm>
          <a:off x="7561795" y="500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71024</xdr:rowOff>
    </xdr:from>
    <xdr:to>
      <xdr:col>36</xdr:col>
      <xdr:colOff>165100</xdr:colOff>
      <xdr:row>37</xdr:row>
      <xdr:rowOff>1174</xdr:rowOff>
    </xdr:to>
    <xdr:sp macro="" textlink="">
      <xdr:nvSpPr>
        <xdr:cNvPr id="317" name="楕円 316"/>
        <xdr:cNvSpPr/>
      </xdr:nvSpPr>
      <xdr:spPr>
        <a:xfrm>
          <a:off x="6921500" y="62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17701</xdr:rowOff>
    </xdr:from>
    <xdr:ext cx="534377" cy="259045"/>
    <xdr:sp macro="" textlink="">
      <xdr:nvSpPr>
        <xdr:cNvPr id="318" name="テキスト ボックス 317"/>
        <xdr:cNvSpPr txBox="1"/>
      </xdr:nvSpPr>
      <xdr:spPr>
        <a:xfrm>
          <a:off x="6705111" y="60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0" name="直線コネクタ 339"/>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1" name="普通建設事業費最小値テキスト"/>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2" name="直線コネクタ 341"/>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3" name="普通建設事業費最大値テキスト"/>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4" name="直線コネクタ 343"/>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136020</xdr:rowOff>
    </xdr:from>
    <xdr:to>
      <xdr:col>55</xdr:col>
      <xdr:colOff>0</xdr:colOff>
      <xdr:row>57</xdr:row>
      <xdr:rowOff>50943</xdr:rowOff>
    </xdr:to>
    <xdr:cxnSp macro="">
      <xdr:nvCxnSpPr>
        <xdr:cNvPr id="345" name="直線コネクタ 344"/>
        <xdr:cNvCxnSpPr/>
      </xdr:nvCxnSpPr>
      <xdr:spPr>
        <a:xfrm flipV="1">
          <a:off x="9639300" y="9565770"/>
          <a:ext cx="838200" cy="2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160998</xdr:rowOff>
    </xdr:from>
    <xdr:ext cx="534377" cy="259045"/>
    <xdr:sp macro="" textlink="">
      <xdr:nvSpPr>
        <xdr:cNvPr id="346" name="普通建設事業費平均値テキスト"/>
        <xdr:cNvSpPr txBox="1"/>
      </xdr:nvSpPr>
      <xdr:spPr>
        <a:xfrm>
          <a:off x="10528300" y="9590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7" name="フローチャート: 判断 346"/>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50943</xdr:rowOff>
    </xdr:from>
    <xdr:to>
      <xdr:col>50</xdr:col>
      <xdr:colOff>114300</xdr:colOff>
      <xdr:row>57</xdr:row>
      <xdr:rowOff>120319</xdr:rowOff>
    </xdr:to>
    <xdr:cxnSp macro="">
      <xdr:nvCxnSpPr>
        <xdr:cNvPr id="348" name="直線コネクタ 347"/>
        <xdr:cNvCxnSpPr/>
      </xdr:nvCxnSpPr>
      <xdr:spPr>
        <a:xfrm flipV="1">
          <a:off x="8750300" y="9823593"/>
          <a:ext cx="889000" cy="6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9" name="フローチャート: 判断 348"/>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0" name="テキスト ボックス 349"/>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16260</xdr:rowOff>
    </xdr:from>
    <xdr:to>
      <xdr:col>45</xdr:col>
      <xdr:colOff>177800</xdr:colOff>
      <xdr:row>57</xdr:row>
      <xdr:rowOff>120319</xdr:rowOff>
    </xdr:to>
    <xdr:cxnSp macro="">
      <xdr:nvCxnSpPr>
        <xdr:cNvPr id="351" name="直線コネクタ 350"/>
        <xdr:cNvCxnSpPr/>
      </xdr:nvCxnSpPr>
      <xdr:spPr>
        <a:xfrm>
          <a:off x="7861300" y="9788910"/>
          <a:ext cx="889000" cy="1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2" name="フローチャート: 判断 351"/>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3" name="テキスト ボックス 352"/>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135901</xdr:rowOff>
    </xdr:from>
    <xdr:to>
      <xdr:col>41</xdr:col>
      <xdr:colOff>50800</xdr:colOff>
      <xdr:row>57</xdr:row>
      <xdr:rowOff>16260</xdr:rowOff>
    </xdr:to>
    <xdr:cxnSp macro="">
      <xdr:nvCxnSpPr>
        <xdr:cNvPr id="354" name="直線コネクタ 353"/>
        <xdr:cNvCxnSpPr/>
      </xdr:nvCxnSpPr>
      <xdr:spPr>
        <a:xfrm>
          <a:off x="6972300" y="9737101"/>
          <a:ext cx="889000" cy="5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55" name="フローチャート: 判断 354"/>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56" name="テキスト ボックス 355"/>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57" name="フローチャート: 判断 356"/>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58" name="テキスト ボックス 357"/>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85220</xdr:rowOff>
    </xdr:from>
    <xdr:to>
      <xdr:col>55</xdr:col>
      <xdr:colOff>50800</xdr:colOff>
      <xdr:row>56</xdr:row>
      <xdr:rowOff>15370</xdr:rowOff>
    </xdr:to>
    <xdr:sp macro="" textlink="">
      <xdr:nvSpPr>
        <xdr:cNvPr id="364" name="楕円 363"/>
        <xdr:cNvSpPr/>
      </xdr:nvSpPr>
      <xdr:spPr>
        <a:xfrm>
          <a:off x="10426700" y="951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108097</xdr:rowOff>
    </xdr:from>
    <xdr:ext cx="599010" cy="259045"/>
    <xdr:sp macro="" textlink="">
      <xdr:nvSpPr>
        <xdr:cNvPr id="365" name="普通建設事業費該当値テキスト"/>
        <xdr:cNvSpPr txBox="1"/>
      </xdr:nvSpPr>
      <xdr:spPr>
        <a:xfrm>
          <a:off x="10528300" y="936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xdr:rowOff>
    </xdr:from>
    <xdr:to>
      <xdr:col>50</xdr:col>
      <xdr:colOff>165100</xdr:colOff>
      <xdr:row>57</xdr:row>
      <xdr:rowOff>101743</xdr:rowOff>
    </xdr:to>
    <xdr:sp macro="" textlink="">
      <xdr:nvSpPr>
        <xdr:cNvPr id="366" name="楕円 365"/>
        <xdr:cNvSpPr/>
      </xdr:nvSpPr>
      <xdr:spPr>
        <a:xfrm>
          <a:off x="9588500" y="97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92870</xdr:rowOff>
    </xdr:from>
    <xdr:ext cx="534377" cy="259045"/>
    <xdr:sp macro="" textlink="">
      <xdr:nvSpPr>
        <xdr:cNvPr id="367" name="テキスト ボックス 366"/>
        <xdr:cNvSpPr txBox="1"/>
      </xdr:nvSpPr>
      <xdr:spPr>
        <a:xfrm>
          <a:off x="9372111" y="986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69519</xdr:rowOff>
    </xdr:from>
    <xdr:to>
      <xdr:col>46</xdr:col>
      <xdr:colOff>38100</xdr:colOff>
      <xdr:row>57</xdr:row>
      <xdr:rowOff>171119</xdr:rowOff>
    </xdr:to>
    <xdr:sp macro="" textlink="">
      <xdr:nvSpPr>
        <xdr:cNvPr id="368" name="楕円 367"/>
        <xdr:cNvSpPr/>
      </xdr:nvSpPr>
      <xdr:spPr>
        <a:xfrm>
          <a:off x="8699500" y="98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162246</xdr:rowOff>
    </xdr:from>
    <xdr:ext cx="534377" cy="259045"/>
    <xdr:sp macro="" textlink="">
      <xdr:nvSpPr>
        <xdr:cNvPr id="369" name="テキスト ボックス 368"/>
        <xdr:cNvSpPr txBox="1"/>
      </xdr:nvSpPr>
      <xdr:spPr>
        <a:xfrm>
          <a:off x="8483111" y="99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136910</xdr:rowOff>
    </xdr:from>
    <xdr:to>
      <xdr:col>41</xdr:col>
      <xdr:colOff>101600</xdr:colOff>
      <xdr:row>57</xdr:row>
      <xdr:rowOff>67060</xdr:rowOff>
    </xdr:to>
    <xdr:sp macro="" textlink="">
      <xdr:nvSpPr>
        <xdr:cNvPr id="370" name="楕円 369"/>
        <xdr:cNvSpPr/>
      </xdr:nvSpPr>
      <xdr:spPr>
        <a:xfrm>
          <a:off x="7810500" y="97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58187</xdr:rowOff>
    </xdr:from>
    <xdr:ext cx="534377" cy="259045"/>
    <xdr:sp macro="" textlink="">
      <xdr:nvSpPr>
        <xdr:cNvPr id="371" name="テキスト ボックス 370"/>
        <xdr:cNvSpPr txBox="1"/>
      </xdr:nvSpPr>
      <xdr:spPr>
        <a:xfrm>
          <a:off x="7594111" y="983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85101</xdr:rowOff>
    </xdr:from>
    <xdr:to>
      <xdr:col>36</xdr:col>
      <xdr:colOff>165100</xdr:colOff>
      <xdr:row>57</xdr:row>
      <xdr:rowOff>15251</xdr:rowOff>
    </xdr:to>
    <xdr:sp macro="" textlink="">
      <xdr:nvSpPr>
        <xdr:cNvPr id="372" name="楕円 371"/>
        <xdr:cNvSpPr/>
      </xdr:nvSpPr>
      <xdr:spPr>
        <a:xfrm>
          <a:off x="6921500" y="96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6378</xdr:rowOff>
    </xdr:from>
    <xdr:ext cx="534377" cy="259045"/>
    <xdr:sp macro="" textlink="">
      <xdr:nvSpPr>
        <xdr:cNvPr id="373" name="テキスト ボックス 372"/>
        <xdr:cNvSpPr txBox="1"/>
      </xdr:nvSpPr>
      <xdr:spPr>
        <a:xfrm>
          <a:off x="6705111" y="977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7" name="直線コネクタ 396"/>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8" name="普通建設事業費 （ うち新規整備　）最小値テキスト"/>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9" name="直線コネクタ 398"/>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0" name="普通建設事業費 （ うち新規整備　）最大値テキスト"/>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1" name="直線コネクタ 400"/>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130761</xdr:rowOff>
    </xdr:from>
    <xdr:to>
      <xdr:col>55</xdr:col>
      <xdr:colOff>0</xdr:colOff>
      <xdr:row>78</xdr:row>
      <xdr:rowOff>163719</xdr:rowOff>
    </xdr:to>
    <xdr:cxnSp macro="">
      <xdr:nvCxnSpPr>
        <xdr:cNvPr id="402" name="直線コネクタ 401"/>
        <xdr:cNvCxnSpPr/>
      </xdr:nvCxnSpPr>
      <xdr:spPr>
        <a:xfrm flipV="1">
          <a:off x="9639300" y="13503861"/>
          <a:ext cx="838200" cy="3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3" name="普通建設事業費 （ うち新規整備　）平均値テキスト"/>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4" name="フローチャート: 判断 403"/>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163719</xdr:rowOff>
    </xdr:from>
    <xdr:to>
      <xdr:col>50</xdr:col>
      <xdr:colOff>114300</xdr:colOff>
      <xdr:row>79</xdr:row>
      <xdr:rowOff>23761</xdr:rowOff>
    </xdr:to>
    <xdr:cxnSp macro="">
      <xdr:nvCxnSpPr>
        <xdr:cNvPr id="405" name="直線コネクタ 404"/>
        <xdr:cNvCxnSpPr/>
      </xdr:nvCxnSpPr>
      <xdr:spPr>
        <a:xfrm flipV="1">
          <a:off x="8750300" y="13536819"/>
          <a:ext cx="889000" cy="3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6" name="フローチャート: 判断 405"/>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7" name="テキスト ボックス 406"/>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11052</xdr:rowOff>
    </xdr:from>
    <xdr:to>
      <xdr:col>45</xdr:col>
      <xdr:colOff>177800</xdr:colOff>
      <xdr:row>79</xdr:row>
      <xdr:rowOff>23761</xdr:rowOff>
    </xdr:to>
    <xdr:cxnSp macro="">
      <xdr:nvCxnSpPr>
        <xdr:cNvPr id="408" name="直線コネクタ 407"/>
        <xdr:cNvCxnSpPr/>
      </xdr:nvCxnSpPr>
      <xdr:spPr>
        <a:xfrm>
          <a:off x="7861300" y="13555602"/>
          <a:ext cx="889000" cy="1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9" name="フローチャート: 判断 408"/>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0" name="テキスト ボックス 409"/>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140560</xdr:rowOff>
    </xdr:from>
    <xdr:to>
      <xdr:col>41</xdr:col>
      <xdr:colOff>50800</xdr:colOff>
      <xdr:row>79</xdr:row>
      <xdr:rowOff>11052</xdr:rowOff>
    </xdr:to>
    <xdr:cxnSp macro="">
      <xdr:nvCxnSpPr>
        <xdr:cNvPr id="411" name="直線コネクタ 410"/>
        <xdr:cNvCxnSpPr/>
      </xdr:nvCxnSpPr>
      <xdr:spPr>
        <a:xfrm>
          <a:off x="6972300" y="13342210"/>
          <a:ext cx="889000" cy="2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2" name="フローチャート: 判断 411"/>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3" name="テキスト ボックス 412"/>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14" name="フローチャート: 判断 413"/>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15" name="テキスト ボックス 414"/>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79961</xdr:rowOff>
    </xdr:from>
    <xdr:to>
      <xdr:col>55</xdr:col>
      <xdr:colOff>50800</xdr:colOff>
      <xdr:row>79</xdr:row>
      <xdr:rowOff>10111</xdr:rowOff>
    </xdr:to>
    <xdr:sp macro="" textlink="">
      <xdr:nvSpPr>
        <xdr:cNvPr id="421" name="楕円 420"/>
        <xdr:cNvSpPr/>
      </xdr:nvSpPr>
      <xdr:spPr>
        <a:xfrm>
          <a:off x="10426700" y="134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166338</xdr:rowOff>
    </xdr:from>
    <xdr:ext cx="534377" cy="259045"/>
    <xdr:sp macro="" textlink="">
      <xdr:nvSpPr>
        <xdr:cNvPr id="422" name="普通建設事業費 （ うち新規整備　）該当値テキスト"/>
        <xdr:cNvSpPr txBox="1"/>
      </xdr:nvSpPr>
      <xdr:spPr>
        <a:xfrm>
          <a:off x="10528300" y="1336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112919</xdr:rowOff>
    </xdr:from>
    <xdr:to>
      <xdr:col>50</xdr:col>
      <xdr:colOff>165100</xdr:colOff>
      <xdr:row>79</xdr:row>
      <xdr:rowOff>43069</xdr:rowOff>
    </xdr:to>
    <xdr:sp macro="" textlink="">
      <xdr:nvSpPr>
        <xdr:cNvPr id="423" name="楕円 422"/>
        <xdr:cNvSpPr/>
      </xdr:nvSpPr>
      <xdr:spPr>
        <a:xfrm>
          <a:off x="9588500" y="134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34196</xdr:rowOff>
    </xdr:from>
    <xdr:ext cx="469744" cy="259045"/>
    <xdr:sp macro="" textlink="">
      <xdr:nvSpPr>
        <xdr:cNvPr id="424" name="テキスト ボックス 423"/>
        <xdr:cNvSpPr txBox="1"/>
      </xdr:nvSpPr>
      <xdr:spPr>
        <a:xfrm>
          <a:off x="9404428" y="13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144411</xdr:rowOff>
    </xdr:from>
    <xdr:to>
      <xdr:col>46</xdr:col>
      <xdr:colOff>38100</xdr:colOff>
      <xdr:row>79</xdr:row>
      <xdr:rowOff>74561</xdr:rowOff>
    </xdr:to>
    <xdr:sp macro="" textlink="">
      <xdr:nvSpPr>
        <xdr:cNvPr id="425" name="楕円 424"/>
        <xdr:cNvSpPr/>
      </xdr:nvSpPr>
      <xdr:spPr>
        <a:xfrm>
          <a:off x="8699500" y="135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65688</xdr:rowOff>
    </xdr:from>
    <xdr:ext cx="469744" cy="259045"/>
    <xdr:sp macro="" textlink="">
      <xdr:nvSpPr>
        <xdr:cNvPr id="426" name="テキスト ボックス 425"/>
        <xdr:cNvSpPr txBox="1"/>
      </xdr:nvSpPr>
      <xdr:spPr>
        <a:xfrm>
          <a:off x="8515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131702</xdr:rowOff>
    </xdr:from>
    <xdr:to>
      <xdr:col>41</xdr:col>
      <xdr:colOff>101600</xdr:colOff>
      <xdr:row>79</xdr:row>
      <xdr:rowOff>61852</xdr:rowOff>
    </xdr:to>
    <xdr:sp macro="" textlink="">
      <xdr:nvSpPr>
        <xdr:cNvPr id="427" name="楕円 426"/>
        <xdr:cNvSpPr/>
      </xdr:nvSpPr>
      <xdr:spPr>
        <a:xfrm>
          <a:off x="7810500" y="135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52979</xdr:rowOff>
    </xdr:from>
    <xdr:ext cx="469744" cy="259045"/>
    <xdr:sp macro="" textlink="">
      <xdr:nvSpPr>
        <xdr:cNvPr id="428" name="テキスト ボックス 427"/>
        <xdr:cNvSpPr txBox="1"/>
      </xdr:nvSpPr>
      <xdr:spPr>
        <a:xfrm>
          <a:off x="7626428" y="135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89760</xdr:rowOff>
    </xdr:from>
    <xdr:to>
      <xdr:col>36</xdr:col>
      <xdr:colOff>165100</xdr:colOff>
      <xdr:row>78</xdr:row>
      <xdr:rowOff>19910</xdr:rowOff>
    </xdr:to>
    <xdr:sp macro="" textlink="">
      <xdr:nvSpPr>
        <xdr:cNvPr id="429" name="楕円 428"/>
        <xdr:cNvSpPr/>
      </xdr:nvSpPr>
      <xdr:spPr>
        <a:xfrm>
          <a:off x="6921500" y="132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11037</xdr:rowOff>
    </xdr:from>
    <xdr:ext cx="534377" cy="259045"/>
    <xdr:sp macro="" textlink="">
      <xdr:nvSpPr>
        <xdr:cNvPr id="430" name="テキスト ボックス 429"/>
        <xdr:cNvSpPr txBox="1"/>
      </xdr:nvSpPr>
      <xdr:spPr>
        <a:xfrm>
          <a:off x="6705111" y="13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6" name="直線コネクタ 455"/>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7" name="普通建設事業費 （ うち更新整備　）最小値テキスト"/>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8" name="直線コネクタ 457"/>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9" name="普通建設事業費 （ うち更新整備　）最大値テキスト"/>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0" name="直線コネクタ 459"/>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20458</xdr:rowOff>
    </xdr:from>
    <xdr:to>
      <xdr:col>55</xdr:col>
      <xdr:colOff>0</xdr:colOff>
      <xdr:row>96</xdr:row>
      <xdr:rowOff>97692</xdr:rowOff>
    </xdr:to>
    <xdr:cxnSp macro="">
      <xdr:nvCxnSpPr>
        <xdr:cNvPr id="461" name="直線コネクタ 460"/>
        <xdr:cNvCxnSpPr/>
      </xdr:nvCxnSpPr>
      <xdr:spPr>
        <a:xfrm flipV="1">
          <a:off x="9639300" y="15965308"/>
          <a:ext cx="838200" cy="59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2" name="普通建設事業費 （ うち更新整備　）平均値テキスト"/>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3" name="フローチャート: 判断 462"/>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97692</xdr:rowOff>
    </xdr:from>
    <xdr:to>
      <xdr:col>50</xdr:col>
      <xdr:colOff>114300</xdr:colOff>
      <xdr:row>97</xdr:row>
      <xdr:rowOff>40912</xdr:rowOff>
    </xdr:to>
    <xdr:cxnSp macro="">
      <xdr:nvCxnSpPr>
        <xdr:cNvPr id="464" name="直線コネクタ 463"/>
        <xdr:cNvCxnSpPr/>
      </xdr:nvCxnSpPr>
      <xdr:spPr>
        <a:xfrm flipV="1">
          <a:off x="8750300" y="16556892"/>
          <a:ext cx="889000" cy="11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5" name="フローチャート: 判断 464"/>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66" name="テキスト ボックス 465"/>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154102</xdr:rowOff>
    </xdr:from>
    <xdr:to>
      <xdr:col>45</xdr:col>
      <xdr:colOff>177800</xdr:colOff>
      <xdr:row>97</xdr:row>
      <xdr:rowOff>40912</xdr:rowOff>
    </xdr:to>
    <xdr:cxnSp macro="">
      <xdr:nvCxnSpPr>
        <xdr:cNvPr id="467" name="直線コネクタ 466"/>
        <xdr:cNvCxnSpPr/>
      </xdr:nvCxnSpPr>
      <xdr:spPr>
        <a:xfrm>
          <a:off x="7861300" y="16441852"/>
          <a:ext cx="889000" cy="2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8" name="フローチャート: 判断 467"/>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110591</xdr:rowOff>
    </xdr:from>
    <xdr:ext cx="534377" cy="259045"/>
    <xdr:sp macro="" textlink="">
      <xdr:nvSpPr>
        <xdr:cNvPr id="469" name="テキスト ボックス 468"/>
        <xdr:cNvSpPr txBox="1"/>
      </xdr:nvSpPr>
      <xdr:spPr>
        <a:xfrm>
          <a:off x="8483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154102</xdr:rowOff>
    </xdr:from>
    <xdr:to>
      <xdr:col>41</xdr:col>
      <xdr:colOff>50800</xdr:colOff>
      <xdr:row>96</xdr:row>
      <xdr:rowOff>166250</xdr:rowOff>
    </xdr:to>
    <xdr:cxnSp macro="">
      <xdr:nvCxnSpPr>
        <xdr:cNvPr id="470" name="直線コネクタ 469"/>
        <xdr:cNvCxnSpPr/>
      </xdr:nvCxnSpPr>
      <xdr:spPr>
        <a:xfrm flipV="1">
          <a:off x="6972300" y="16441852"/>
          <a:ext cx="889000" cy="1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1" name="フローチャート: 判断 470"/>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2" name="テキスト ボックス 471"/>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3" name="フローチャート: 判断 472"/>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74" name="テキスト ボックス 473"/>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141108</xdr:rowOff>
    </xdr:from>
    <xdr:to>
      <xdr:col>55</xdr:col>
      <xdr:colOff>50800</xdr:colOff>
      <xdr:row>93</xdr:row>
      <xdr:rowOff>71258</xdr:rowOff>
    </xdr:to>
    <xdr:sp macro="" textlink="">
      <xdr:nvSpPr>
        <xdr:cNvPr id="480" name="楕円 479"/>
        <xdr:cNvSpPr/>
      </xdr:nvSpPr>
      <xdr:spPr>
        <a:xfrm>
          <a:off x="10426700" y="159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163985</xdr:rowOff>
    </xdr:from>
    <xdr:ext cx="599010" cy="259045"/>
    <xdr:sp macro="" textlink="">
      <xdr:nvSpPr>
        <xdr:cNvPr id="481" name="普通建設事業費 （ うち更新整備　）該当値テキスト"/>
        <xdr:cNvSpPr txBox="1"/>
      </xdr:nvSpPr>
      <xdr:spPr>
        <a:xfrm>
          <a:off x="10528300" y="1576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46892</xdr:rowOff>
    </xdr:from>
    <xdr:to>
      <xdr:col>50</xdr:col>
      <xdr:colOff>165100</xdr:colOff>
      <xdr:row>96</xdr:row>
      <xdr:rowOff>148492</xdr:rowOff>
    </xdr:to>
    <xdr:sp macro="" textlink="">
      <xdr:nvSpPr>
        <xdr:cNvPr id="482" name="楕円 481"/>
        <xdr:cNvSpPr/>
      </xdr:nvSpPr>
      <xdr:spPr>
        <a:xfrm>
          <a:off x="9588500" y="165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139619</xdr:rowOff>
    </xdr:from>
    <xdr:ext cx="534377" cy="259045"/>
    <xdr:sp macro="" textlink="">
      <xdr:nvSpPr>
        <xdr:cNvPr id="483" name="テキスト ボックス 482"/>
        <xdr:cNvSpPr txBox="1"/>
      </xdr:nvSpPr>
      <xdr:spPr>
        <a:xfrm>
          <a:off x="9372111" y="1659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161562</xdr:rowOff>
    </xdr:from>
    <xdr:to>
      <xdr:col>46</xdr:col>
      <xdr:colOff>38100</xdr:colOff>
      <xdr:row>97</xdr:row>
      <xdr:rowOff>91712</xdr:rowOff>
    </xdr:to>
    <xdr:sp macro="" textlink="">
      <xdr:nvSpPr>
        <xdr:cNvPr id="484" name="楕円 483"/>
        <xdr:cNvSpPr/>
      </xdr:nvSpPr>
      <xdr:spPr>
        <a:xfrm>
          <a:off x="8699500" y="166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82839</xdr:rowOff>
    </xdr:from>
    <xdr:ext cx="534377" cy="259045"/>
    <xdr:sp macro="" textlink="">
      <xdr:nvSpPr>
        <xdr:cNvPr id="485" name="テキスト ボックス 484"/>
        <xdr:cNvSpPr txBox="1"/>
      </xdr:nvSpPr>
      <xdr:spPr>
        <a:xfrm>
          <a:off x="8483111" y="1671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103302</xdr:rowOff>
    </xdr:from>
    <xdr:to>
      <xdr:col>41</xdr:col>
      <xdr:colOff>101600</xdr:colOff>
      <xdr:row>96</xdr:row>
      <xdr:rowOff>33452</xdr:rowOff>
    </xdr:to>
    <xdr:sp macro="" textlink="">
      <xdr:nvSpPr>
        <xdr:cNvPr id="486" name="楕円 485"/>
        <xdr:cNvSpPr/>
      </xdr:nvSpPr>
      <xdr:spPr>
        <a:xfrm>
          <a:off x="7810500" y="163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49979</xdr:rowOff>
    </xdr:from>
    <xdr:ext cx="534377" cy="259045"/>
    <xdr:sp macro="" textlink="">
      <xdr:nvSpPr>
        <xdr:cNvPr id="487" name="テキスト ボックス 486"/>
        <xdr:cNvSpPr txBox="1"/>
      </xdr:nvSpPr>
      <xdr:spPr>
        <a:xfrm>
          <a:off x="7594111" y="1616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115450</xdr:rowOff>
    </xdr:from>
    <xdr:to>
      <xdr:col>36</xdr:col>
      <xdr:colOff>165100</xdr:colOff>
      <xdr:row>97</xdr:row>
      <xdr:rowOff>45600</xdr:rowOff>
    </xdr:to>
    <xdr:sp macro="" textlink="">
      <xdr:nvSpPr>
        <xdr:cNvPr id="488" name="楕円 487"/>
        <xdr:cNvSpPr/>
      </xdr:nvSpPr>
      <xdr:spPr>
        <a:xfrm>
          <a:off x="6921500" y="165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36727</xdr:rowOff>
    </xdr:from>
    <xdr:ext cx="534377" cy="259045"/>
    <xdr:sp macro="" textlink="">
      <xdr:nvSpPr>
        <xdr:cNvPr id="489" name="テキスト ボックス 488"/>
        <xdr:cNvSpPr txBox="1"/>
      </xdr:nvSpPr>
      <xdr:spPr>
        <a:xfrm>
          <a:off x="6705111" y="166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56078</xdr:rowOff>
    </xdr:from>
    <xdr:to>
      <xdr:col>85</xdr:col>
      <xdr:colOff>126364</xdr:colOff>
      <xdr:row>38</xdr:row>
      <xdr:rowOff>139700</xdr:rowOff>
    </xdr:to>
    <xdr:cxnSp macro="">
      <xdr:nvCxnSpPr>
        <xdr:cNvPr id="511" name="直線コネクタ 510"/>
        <xdr:cNvCxnSpPr/>
      </xdr:nvCxnSpPr>
      <xdr:spPr>
        <a:xfrm flipV="1">
          <a:off x="16317595" y="5713928"/>
          <a:ext cx="1269" cy="94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2755</xdr:rowOff>
    </xdr:from>
    <xdr:ext cx="534377" cy="259045"/>
    <xdr:sp macro="" textlink="">
      <xdr:nvSpPr>
        <xdr:cNvPr id="514" name="災害復旧事業費最大値テキスト"/>
        <xdr:cNvSpPr txBox="1"/>
      </xdr:nvSpPr>
      <xdr:spPr>
        <a:xfrm>
          <a:off x="16370300" y="548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56078</xdr:rowOff>
    </xdr:from>
    <xdr:to>
      <xdr:col>86</xdr:col>
      <xdr:colOff>25400</xdr:colOff>
      <xdr:row>33</xdr:row>
      <xdr:rowOff>56078</xdr:rowOff>
    </xdr:to>
    <xdr:cxnSp macro="">
      <xdr:nvCxnSpPr>
        <xdr:cNvPr id="515" name="直線コネクタ 514"/>
        <xdr:cNvCxnSpPr/>
      </xdr:nvCxnSpPr>
      <xdr:spPr>
        <a:xfrm>
          <a:off x="16230600" y="571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53472</xdr:rowOff>
    </xdr:from>
    <xdr:to>
      <xdr:col>85</xdr:col>
      <xdr:colOff>127000</xdr:colOff>
      <xdr:row>38</xdr:row>
      <xdr:rowOff>118760</xdr:rowOff>
    </xdr:to>
    <xdr:cxnSp macro="">
      <xdr:nvCxnSpPr>
        <xdr:cNvPr id="516" name="直線コネクタ 515"/>
        <xdr:cNvCxnSpPr/>
      </xdr:nvCxnSpPr>
      <xdr:spPr>
        <a:xfrm>
          <a:off x="15481300" y="6568572"/>
          <a:ext cx="838200" cy="6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19331</xdr:rowOff>
    </xdr:from>
    <xdr:ext cx="469744" cy="259045"/>
    <xdr:sp macro="" textlink="">
      <xdr:nvSpPr>
        <xdr:cNvPr id="517" name="災害復旧事業費平均値テキスト"/>
        <xdr:cNvSpPr txBox="1"/>
      </xdr:nvSpPr>
      <xdr:spPr>
        <a:xfrm>
          <a:off x="16370300" y="61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167904</xdr:rowOff>
    </xdr:from>
    <xdr:to>
      <xdr:col>85</xdr:col>
      <xdr:colOff>177800</xdr:colOff>
      <xdr:row>37</xdr:row>
      <xdr:rowOff>98054</xdr:rowOff>
    </xdr:to>
    <xdr:sp macro="" textlink="">
      <xdr:nvSpPr>
        <xdr:cNvPr id="518" name="フローチャート: 判断 517"/>
        <xdr:cNvSpPr/>
      </xdr:nvSpPr>
      <xdr:spPr>
        <a:xfrm>
          <a:off x="162687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53472</xdr:rowOff>
    </xdr:from>
    <xdr:to>
      <xdr:col>81</xdr:col>
      <xdr:colOff>50800</xdr:colOff>
      <xdr:row>38</xdr:row>
      <xdr:rowOff>85705</xdr:rowOff>
    </xdr:to>
    <xdr:cxnSp macro="">
      <xdr:nvCxnSpPr>
        <xdr:cNvPr id="519" name="直線コネクタ 518"/>
        <xdr:cNvCxnSpPr/>
      </xdr:nvCxnSpPr>
      <xdr:spPr>
        <a:xfrm flipV="1">
          <a:off x="14592300" y="6568572"/>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28275</xdr:rowOff>
    </xdr:from>
    <xdr:to>
      <xdr:col>81</xdr:col>
      <xdr:colOff>101600</xdr:colOff>
      <xdr:row>37</xdr:row>
      <xdr:rowOff>129875</xdr:rowOff>
    </xdr:to>
    <xdr:sp macro="" textlink="">
      <xdr:nvSpPr>
        <xdr:cNvPr id="520" name="フローチャート: 判断 519"/>
        <xdr:cNvSpPr/>
      </xdr:nvSpPr>
      <xdr:spPr>
        <a:xfrm>
          <a:off x="15430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146402</xdr:rowOff>
    </xdr:from>
    <xdr:ext cx="469744" cy="259045"/>
    <xdr:sp macro="" textlink="">
      <xdr:nvSpPr>
        <xdr:cNvPr id="521" name="テキスト ボックス 520"/>
        <xdr:cNvSpPr txBox="1"/>
      </xdr:nvSpPr>
      <xdr:spPr>
        <a:xfrm>
          <a:off x="15246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110348</xdr:rowOff>
    </xdr:from>
    <xdr:to>
      <xdr:col>76</xdr:col>
      <xdr:colOff>114300</xdr:colOff>
      <xdr:row>38</xdr:row>
      <xdr:rowOff>85705</xdr:rowOff>
    </xdr:to>
    <xdr:cxnSp macro="">
      <xdr:nvCxnSpPr>
        <xdr:cNvPr id="522" name="直線コネクタ 521"/>
        <xdr:cNvCxnSpPr/>
      </xdr:nvCxnSpPr>
      <xdr:spPr>
        <a:xfrm>
          <a:off x="13703300" y="5253848"/>
          <a:ext cx="889000" cy="13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22560</xdr:rowOff>
    </xdr:from>
    <xdr:to>
      <xdr:col>76</xdr:col>
      <xdr:colOff>165100</xdr:colOff>
      <xdr:row>37</xdr:row>
      <xdr:rowOff>124160</xdr:rowOff>
    </xdr:to>
    <xdr:sp macro="" textlink="">
      <xdr:nvSpPr>
        <xdr:cNvPr id="523" name="フローチャート: 判断 522"/>
        <xdr:cNvSpPr/>
      </xdr:nvSpPr>
      <xdr:spPr>
        <a:xfrm>
          <a:off x="14541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140687</xdr:rowOff>
    </xdr:from>
    <xdr:ext cx="469744" cy="259045"/>
    <xdr:sp macro="" textlink="">
      <xdr:nvSpPr>
        <xdr:cNvPr id="524" name="テキスト ボックス 523"/>
        <xdr:cNvSpPr txBox="1"/>
      </xdr:nvSpPr>
      <xdr:spPr>
        <a:xfrm>
          <a:off x="14357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110348</xdr:rowOff>
    </xdr:from>
    <xdr:to>
      <xdr:col>71</xdr:col>
      <xdr:colOff>177800</xdr:colOff>
      <xdr:row>36</xdr:row>
      <xdr:rowOff>164343</xdr:rowOff>
    </xdr:to>
    <xdr:cxnSp macro="">
      <xdr:nvCxnSpPr>
        <xdr:cNvPr id="525" name="直線コネクタ 524"/>
        <xdr:cNvCxnSpPr/>
      </xdr:nvCxnSpPr>
      <xdr:spPr>
        <a:xfrm flipV="1">
          <a:off x="12814300" y="5253848"/>
          <a:ext cx="889000" cy="108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52141</xdr:rowOff>
    </xdr:from>
    <xdr:to>
      <xdr:col>72</xdr:col>
      <xdr:colOff>38100</xdr:colOff>
      <xdr:row>33</xdr:row>
      <xdr:rowOff>153741</xdr:rowOff>
    </xdr:to>
    <xdr:sp macro="" textlink="">
      <xdr:nvSpPr>
        <xdr:cNvPr id="526" name="フローチャート: 判断 525"/>
        <xdr:cNvSpPr/>
      </xdr:nvSpPr>
      <xdr:spPr>
        <a:xfrm>
          <a:off x="13652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144868</xdr:rowOff>
    </xdr:from>
    <xdr:ext cx="534377" cy="259045"/>
    <xdr:sp macro="" textlink="">
      <xdr:nvSpPr>
        <xdr:cNvPr id="527" name="テキスト ボックス 526"/>
        <xdr:cNvSpPr txBox="1"/>
      </xdr:nvSpPr>
      <xdr:spPr>
        <a:xfrm>
          <a:off x="13436111" y="58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31659</xdr:rowOff>
    </xdr:from>
    <xdr:to>
      <xdr:col>67</xdr:col>
      <xdr:colOff>101600</xdr:colOff>
      <xdr:row>34</xdr:row>
      <xdr:rowOff>133259</xdr:rowOff>
    </xdr:to>
    <xdr:sp macro="" textlink="">
      <xdr:nvSpPr>
        <xdr:cNvPr id="528" name="フローチャート: 判断 527"/>
        <xdr:cNvSpPr/>
      </xdr:nvSpPr>
      <xdr:spPr>
        <a:xfrm>
          <a:off x="12763500" y="586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149786</xdr:rowOff>
    </xdr:from>
    <xdr:ext cx="534377" cy="259045"/>
    <xdr:sp macro="" textlink="">
      <xdr:nvSpPr>
        <xdr:cNvPr id="529" name="テキスト ボックス 528"/>
        <xdr:cNvSpPr txBox="1"/>
      </xdr:nvSpPr>
      <xdr:spPr>
        <a:xfrm>
          <a:off x="12547111" y="56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67960</xdr:rowOff>
    </xdr:from>
    <xdr:to>
      <xdr:col>85</xdr:col>
      <xdr:colOff>177800</xdr:colOff>
      <xdr:row>38</xdr:row>
      <xdr:rowOff>169560</xdr:rowOff>
    </xdr:to>
    <xdr:sp macro="" textlink="">
      <xdr:nvSpPr>
        <xdr:cNvPr id="535" name="楕円 534"/>
        <xdr:cNvSpPr/>
      </xdr:nvSpPr>
      <xdr:spPr>
        <a:xfrm>
          <a:off x="16268700" y="65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154337</xdr:rowOff>
    </xdr:from>
    <xdr:ext cx="378565" cy="259045"/>
    <xdr:sp macro="" textlink="">
      <xdr:nvSpPr>
        <xdr:cNvPr id="536" name="災害復旧事業費該当値テキスト"/>
        <xdr:cNvSpPr txBox="1"/>
      </xdr:nvSpPr>
      <xdr:spPr>
        <a:xfrm>
          <a:off x="16370300" y="6497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2672</xdr:rowOff>
    </xdr:from>
    <xdr:to>
      <xdr:col>81</xdr:col>
      <xdr:colOff>101600</xdr:colOff>
      <xdr:row>38</xdr:row>
      <xdr:rowOff>104272</xdr:rowOff>
    </xdr:to>
    <xdr:sp macro="" textlink="">
      <xdr:nvSpPr>
        <xdr:cNvPr id="537" name="楕円 536"/>
        <xdr:cNvSpPr/>
      </xdr:nvSpPr>
      <xdr:spPr>
        <a:xfrm>
          <a:off x="15430500" y="65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95399</xdr:rowOff>
    </xdr:from>
    <xdr:ext cx="469744" cy="259045"/>
    <xdr:sp macro="" textlink="">
      <xdr:nvSpPr>
        <xdr:cNvPr id="538" name="テキスト ボックス 537"/>
        <xdr:cNvSpPr txBox="1"/>
      </xdr:nvSpPr>
      <xdr:spPr>
        <a:xfrm>
          <a:off x="15246428" y="66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34905</xdr:rowOff>
    </xdr:from>
    <xdr:to>
      <xdr:col>76</xdr:col>
      <xdr:colOff>165100</xdr:colOff>
      <xdr:row>38</xdr:row>
      <xdr:rowOff>136505</xdr:rowOff>
    </xdr:to>
    <xdr:sp macro="" textlink="">
      <xdr:nvSpPr>
        <xdr:cNvPr id="539" name="楕円 538"/>
        <xdr:cNvSpPr/>
      </xdr:nvSpPr>
      <xdr:spPr>
        <a:xfrm>
          <a:off x="145415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127632</xdr:rowOff>
    </xdr:from>
    <xdr:ext cx="469744" cy="259045"/>
    <xdr:sp macro="" textlink="">
      <xdr:nvSpPr>
        <xdr:cNvPr id="540" name="テキスト ボックス 539"/>
        <xdr:cNvSpPr txBox="1"/>
      </xdr:nvSpPr>
      <xdr:spPr>
        <a:xfrm>
          <a:off x="14357428" y="664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59548</xdr:rowOff>
    </xdr:from>
    <xdr:to>
      <xdr:col>72</xdr:col>
      <xdr:colOff>38100</xdr:colOff>
      <xdr:row>30</xdr:row>
      <xdr:rowOff>161148</xdr:rowOff>
    </xdr:to>
    <xdr:sp macro="" textlink="">
      <xdr:nvSpPr>
        <xdr:cNvPr id="541" name="楕円 540"/>
        <xdr:cNvSpPr/>
      </xdr:nvSpPr>
      <xdr:spPr>
        <a:xfrm>
          <a:off x="13652500" y="52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6225</xdr:rowOff>
    </xdr:from>
    <xdr:ext cx="534377" cy="259045"/>
    <xdr:sp macro="" textlink="">
      <xdr:nvSpPr>
        <xdr:cNvPr id="542" name="テキスト ボックス 541"/>
        <xdr:cNvSpPr txBox="1"/>
      </xdr:nvSpPr>
      <xdr:spPr>
        <a:xfrm>
          <a:off x="13436111" y="49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113543</xdr:rowOff>
    </xdr:from>
    <xdr:to>
      <xdr:col>67</xdr:col>
      <xdr:colOff>101600</xdr:colOff>
      <xdr:row>37</xdr:row>
      <xdr:rowOff>43693</xdr:rowOff>
    </xdr:to>
    <xdr:sp macro="" textlink="">
      <xdr:nvSpPr>
        <xdr:cNvPr id="543" name="楕円 542"/>
        <xdr:cNvSpPr/>
      </xdr:nvSpPr>
      <xdr:spPr>
        <a:xfrm>
          <a:off x="12763500" y="62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34820</xdr:rowOff>
    </xdr:from>
    <xdr:ext cx="469744" cy="259045"/>
    <xdr:sp macro="" textlink="">
      <xdr:nvSpPr>
        <xdr:cNvPr id="544" name="テキスト ボックス 543"/>
        <xdr:cNvSpPr txBox="1"/>
      </xdr:nvSpPr>
      <xdr:spPr>
        <a:xfrm>
          <a:off x="12579428" y="63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5" name="直線コネクタ 604"/>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6" name="テキスト ボックス 605"/>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7" name="直線コネクタ 60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8" name="テキスト ボックス 607"/>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9" name="直線コネクタ 608"/>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0" name="テキスト ボックス 609"/>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3" name="直線コネクタ 612"/>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4" name="テキスト ボックス 613"/>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7" name="直線コネクタ 616"/>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8" name="テキスト ボックス 617"/>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2" name="直線コネクタ 621"/>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3" name="公債費最小値テキスト"/>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4" name="直線コネクタ 623"/>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5" name="公債費最大値テキスト"/>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6" name="直線コネクタ 625"/>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152702</xdr:rowOff>
    </xdr:from>
    <xdr:to>
      <xdr:col>85</xdr:col>
      <xdr:colOff>127000</xdr:colOff>
      <xdr:row>77</xdr:row>
      <xdr:rowOff>9283</xdr:rowOff>
    </xdr:to>
    <xdr:cxnSp macro="">
      <xdr:nvCxnSpPr>
        <xdr:cNvPr id="627" name="直線コネクタ 626"/>
        <xdr:cNvCxnSpPr/>
      </xdr:nvCxnSpPr>
      <xdr:spPr>
        <a:xfrm>
          <a:off x="15481300" y="13182902"/>
          <a:ext cx="8382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28" name="公債費平均値テキスト"/>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9" name="フローチャート: 判断 628"/>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143587</xdr:rowOff>
    </xdr:from>
    <xdr:to>
      <xdr:col>81</xdr:col>
      <xdr:colOff>50800</xdr:colOff>
      <xdr:row>76</xdr:row>
      <xdr:rowOff>152702</xdr:rowOff>
    </xdr:to>
    <xdr:cxnSp macro="">
      <xdr:nvCxnSpPr>
        <xdr:cNvPr id="630" name="直線コネクタ 629"/>
        <xdr:cNvCxnSpPr/>
      </xdr:nvCxnSpPr>
      <xdr:spPr>
        <a:xfrm>
          <a:off x="14592300" y="13173787"/>
          <a:ext cx="8890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1" name="フローチャート: 判断 630"/>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xdr:rowOff>
    </xdr:from>
    <xdr:ext cx="534377" cy="259045"/>
    <xdr:sp macro="" textlink="">
      <xdr:nvSpPr>
        <xdr:cNvPr id="632" name="テキスト ボックス 631"/>
        <xdr:cNvSpPr txBox="1"/>
      </xdr:nvSpPr>
      <xdr:spPr>
        <a:xfrm>
          <a:off x="15214111" y="1269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143587</xdr:rowOff>
    </xdr:from>
    <xdr:to>
      <xdr:col>76</xdr:col>
      <xdr:colOff>114300</xdr:colOff>
      <xdr:row>76</xdr:row>
      <xdr:rowOff>149344</xdr:rowOff>
    </xdr:to>
    <xdr:cxnSp macro="">
      <xdr:nvCxnSpPr>
        <xdr:cNvPr id="633" name="直線コネクタ 632"/>
        <xdr:cNvCxnSpPr/>
      </xdr:nvCxnSpPr>
      <xdr:spPr>
        <a:xfrm flipV="1">
          <a:off x="13703300" y="13173787"/>
          <a:ext cx="8890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4" name="フローチャート: 判断 633"/>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17818</xdr:rowOff>
    </xdr:from>
    <xdr:ext cx="534377" cy="259045"/>
    <xdr:sp macro="" textlink="">
      <xdr:nvSpPr>
        <xdr:cNvPr id="635" name="テキスト ボックス 634"/>
        <xdr:cNvSpPr txBox="1"/>
      </xdr:nvSpPr>
      <xdr:spPr>
        <a:xfrm>
          <a:off x="14325111" y="127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149344</xdr:rowOff>
    </xdr:from>
    <xdr:to>
      <xdr:col>71</xdr:col>
      <xdr:colOff>177800</xdr:colOff>
      <xdr:row>77</xdr:row>
      <xdr:rowOff>4083</xdr:rowOff>
    </xdr:to>
    <xdr:cxnSp macro="">
      <xdr:nvCxnSpPr>
        <xdr:cNvPr id="636" name="直線コネクタ 635"/>
        <xdr:cNvCxnSpPr/>
      </xdr:nvCxnSpPr>
      <xdr:spPr>
        <a:xfrm flipV="1">
          <a:off x="12814300" y="13179544"/>
          <a:ext cx="8890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37" name="フローチャート: 判断 636"/>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38" name="テキスト ボックス 637"/>
        <xdr:cNvSpPr txBox="1"/>
      </xdr:nvSpPr>
      <xdr:spPr>
        <a:xfrm>
          <a:off x="13436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39" name="フローチャート: 判断 638"/>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40" name="テキスト ボックス 639"/>
        <xdr:cNvSpPr txBox="1"/>
      </xdr:nvSpPr>
      <xdr:spPr>
        <a:xfrm>
          <a:off x="12547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129933</xdr:rowOff>
    </xdr:from>
    <xdr:to>
      <xdr:col>85</xdr:col>
      <xdr:colOff>177800</xdr:colOff>
      <xdr:row>77</xdr:row>
      <xdr:rowOff>60083</xdr:rowOff>
    </xdr:to>
    <xdr:sp macro="" textlink="">
      <xdr:nvSpPr>
        <xdr:cNvPr id="646" name="楕円 645"/>
        <xdr:cNvSpPr/>
      </xdr:nvSpPr>
      <xdr:spPr>
        <a:xfrm>
          <a:off x="16268700" y="131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108360</xdr:rowOff>
    </xdr:from>
    <xdr:ext cx="534377" cy="259045"/>
    <xdr:sp macro="" textlink="">
      <xdr:nvSpPr>
        <xdr:cNvPr id="647" name="公債費該当値テキスト"/>
        <xdr:cNvSpPr txBox="1"/>
      </xdr:nvSpPr>
      <xdr:spPr>
        <a:xfrm>
          <a:off x="16370300" y="131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101902</xdr:rowOff>
    </xdr:from>
    <xdr:to>
      <xdr:col>81</xdr:col>
      <xdr:colOff>101600</xdr:colOff>
      <xdr:row>77</xdr:row>
      <xdr:rowOff>32052</xdr:rowOff>
    </xdr:to>
    <xdr:sp macro="" textlink="">
      <xdr:nvSpPr>
        <xdr:cNvPr id="648" name="楕円 647"/>
        <xdr:cNvSpPr/>
      </xdr:nvSpPr>
      <xdr:spPr>
        <a:xfrm>
          <a:off x="15430500" y="131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23179</xdr:rowOff>
    </xdr:from>
    <xdr:ext cx="534377" cy="259045"/>
    <xdr:sp macro="" textlink="">
      <xdr:nvSpPr>
        <xdr:cNvPr id="649" name="テキスト ボックス 648"/>
        <xdr:cNvSpPr txBox="1"/>
      </xdr:nvSpPr>
      <xdr:spPr>
        <a:xfrm>
          <a:off x="15214111" y="1322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92787</xdr:rowOff>
    </xdr:from>
    <xdr:to>
      <xdr:col>76</xdr:col>
      <xdr:colOff>165100</xdr:colOff>
      <xdr:row>77</xdr:row>
      <xdr:rowOff>22937</xdr:rowOff>
    </xdr:to>
    <xdr:sp macro="" textlink="">
      <xdr:nvSpPr>
        <xdr:cNvPr id="650" name="楕円 649"/>
        <xdr:cNvSpPr/>
      </xdr:nvSpPr>
      <xdr:spPr>
        <a:xfrm>
          <a:off x="14541500" y="131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14064</xdr:rowOff>
    </xdr:from>
    <xdr:ext cx="534377" cy="259045"/>
    <xdr:sp macro="" textlink="">
      <xdr:nvSpPr>
        <xdr:cNvPr id="651" name="テキスト ボックス 650"/>
        <xdr:cNvSpPr txBox="1"/>
      </xdr:nvSpPr>
      <xdr:spPr>
        <a:xfrm>
          <a:off x="14325111" y="132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98544</xdr:rowOff>
    </xdr:from>
    <xdr:to>
      <xdr:col>72</xdr:col>
      <xdr:colOff>38100</xdr:colOff>
      <xdr:row>77</xdr:row>
      <xdr:rowOff>28694</xdr:rowOff>
    </xdr:to>
    <xdr:sp macro="" textlink="">
      <xdr:nvSpPr>
        <xdr:cNvPr id="652" name="楕円 651"/>
        <xdr:cNvSpPr/>
      </xdr:nvSpPr>
      <xdr:spPr>
        <a:xfrm>
          <a:off x="13652500" y="1312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19821</xdr:rowOff>
    </xdr:from>
    <xdr:ext cx="534377" cy="259045"/>
    <xdr:sp macro="" textlink="">
      <xdr:nvSpPr>
        <xdr:cNvPr id="653" name="テキスト ボックス 652"/>
        <xdr:cNvSpPr txBox="1"/>
      </xdr:nvSpPr>
      <xdr:spPr>
        <a:xfrm>
          <a:off x="13436111" y="132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124733</xdr:rowOff>
    </xdr:from>
    <xdr:to>
      <xdr:col>67</xdr:col>
      <xdr:colOff>101600</xdr:colOff>
      <xdr:row>77</xdr:row>
      <xdr:rowOff>54883</xdr:rowOff>
    </xdr:to>
    <xdr:sp macro="" textlink="">
      <xdr:nvSpPr>
        <xdr:cNvPr id="654" name="楕円 653"/>
        <xdr:cNvSpPr/>
      </xdr:nvSpPr>
      <xdr:spPr>
        <a:xfrm>
          <a:off x="12763500" y="131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46010</xdr:rowOff>
    </xdr:from>
    <xdr:ext cx="534377" cy="259045"/>
    <xdr:sp macro="" textlink="">
      <xdr:nvSpPr>
        <xdr:cNvPr id="655" name="テキスト ボックス 654"/>
        <xdr:cNvSpPr txBox="1"/>
      </xdr:nvSpPr>
      <xdr:spPr>
        <a:xfrm>
          <a:off x="12547111" y="1324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1" name="直線コネクタ 680"/>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2" name="積立金最小値テキスト"/>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3" name="直線コネクタ 682"/>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4" name="積立金最大値テキスト"/>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5" name="直線コネクタ 684"/>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155984</xdr:rowOff>
    </xdr:from>
    <xdr:to>
      <xdr:col>85</xdr:col>
      <xdr:colOff>127000</xdr:colOff>
      <xdr:row>97</xdr:row>
      <xdr:rowOff>168318</xdr:rowOff>
    </xdr:to>
    <xdr:cxnSp macro="">
      <xdr:nvCxnSpPr>
        <xdr:cNvPr id="686" name="直線コネクタ 685"/>
        <xdr:cNvCxnSpPr/>
      </xdr:nvCxnSpPr>
      <xdr:spPr>
        <a:xfrm>
          <a:off x="15481300" y="16443734"/>
          <a:ext cx="838200" cy="35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7" name="積立金平均値テキスト"/>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8" name="フローチャート: 判断 687"/>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155984</xdr:rowOff>
    </xdr:from>
    <xdr:to>
      <xdr:col>81</xdr:col>
      <xdr:colOff>50800</xdr:colOff>
      <xdr:row>96</xdr:row>
      <xdr:rowOff>156474</xdr:rowOff>
    </xdr:to>
    <xdr:cxnSp macro="">
      <xdr:nvCxnSpPr>
        <xdr:cNvPr id="689" name="直線コネクタ 688"/>
        <xdr:cNvCxnSpPr/>
      </xdr:nvCxnSpPr>
      <xdr:spPr>
        <a:xfrm flipV="1">
          <a:off x="14592300" y="16443734"/>
          <a:ext cx="889000" cy="1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0" name="フローチャート: 判断 689"/>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1" name="テキスト ボックス 690"/>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156474</xdr:rowOff>
    </xdr:from>
    <xdr:to>
      <xdr:col>76</xdr:col>
      <xdr:colOff>114300</xdr:colOff>
      <xdr:row>98</xdr:row>
      <xdr:rowOff>42328</xdr:rowOff>
    </xdr:to>
    <xdr:cxnSp macro="">
      <xdr:nvCxnSpPr>
        <xdr:cNvPr id="692" name="直線コネクタ 691"/>
        <xdr:cNvCxnSpPr/>
      </xdr:nvCxnSpPr>
      <xdr:spPr>
        <a:xfrm flipV="1">
          <a:off x="13703300" y="16615674"/>
          <a:ext cx="889000" cy="2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3" name="フローチャート: 判断 692"/>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4" name="テキスト ボックス 693"/>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42328</xdr:rowOff>
    </xdr:from>
    <xdr:to>
      <xdr:col>71</xdr:col>
      <xdr:colOff>177800</xdr:colOff>
      <xdr:row>98</xdr:row>
      <xdr:rowOff>122991</xdr:rowOff>
    </xdr:to>
    <xdr:cxnSp macro="">
      <xdr:nvCxnSpPr>
        <xdr:cNvPr id="695" name="直線コネクタ 694"/>
        <xdr:cNvCxnSpPr/>
      </xdr:nvCxnSpPr>
      <xdr:spPr>
        <a:xfrm flipV="1">
          <a:off x="12814300" y="16844428"/>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696" name="フローチャート: 判断 695"/>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697" name="テキスト ボックス 696"/>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698" name="フローチャート: 判断 697"/>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699" name="テキスト ボックス 698"/>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117518</xdr:rowOff>
    </xdr:from>
    <xdr:to>
      <xdr:col>85</xdr:col>
      <xdr:colOff>177800</xdr:colOff>
      <xdr:row>98</xdr:row>
      <xdr:rowOff>47668</xdr:rowOff>
    </xdr:to>
    <xdr:sp macro="" textlink="">
      <xdr:nvSpPr>
        <xdr:cNvPr id="705" name="楕円 704"/>
        <xdr:cNvSpPr/>
      </xdr:nvSpPr>
      <xdr:spPr>
        <a:xfrm>
          <a:off x="16268700" y="167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95945</xdr:rowOff>
    </xdr:from>
    <xdr:ext cx="534377" cy="259045"/>
    <xdr:sp macro="" textlink="">
      <xdr:nvSpPr>
        <xdr:cNvPr id="706" name="積立金該当値テキスト"/>
        <xdr:cNvSpPr txBox="1"/>
      </xdr:nvSpPr>
      <xdr:spPr>
        <a:xfrm>
          <a:off x="16370300" y="167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105184</xdr:rowOff>
    </xdr:from>
    <xdr:to>
      <xdr:col>81</xdr:col>
      <xdr:colOff>101600</xdr:colOff>
      <xdr:row>96</xdr:row>
      <xdr:rowOff>35334</xdr:rowOff>
    </xdr:to>
    <xdr:sp macro="" textlink="">
      <xdr:nvSpPr>
        <xdr:cNvPr id="707" name="楕円 706"/>
        <xdr:cNvSpPr/>
      </xdr:nvSpPr>
      <xdr:spPr>
        <a:xfrm>
          <a:off x="15430500" y="163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51861</xdr:rowOff>
    </xdr:from>
    <xdr:ext cx="534377" cy="259045"/>
    <xdr:sp macro="" textlink="">
      <xdr:nvSpPr>
        <xdr:cNvPr id="708" name="テキスト ボックス 707"/>
        <xdr:cNvSpPr txBox="1"/>
      </xdr:nvSpPr>
      <xdr:spPr>
        <a:xfrm>
          <a:off x="15214111" y="1616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105674</xdr:rowOff>
    </xdr:from>
    <xdr:to>
      <xdr:col>76</xdr:col>
      <xdr:colOff>165100</xdr:colOff>
      <xdr:row>97</xdr:row>
      <xdr:rowOff>35824</xdr:rowOff>
    </xdr:to>
    <xdr:sp macro="" textlink="">
      <xdr:nvSpPr>
        <xdr:cNvPr id="709" name="楕円 708"/>
        <xdr:cNvSpPr/>
      </xdr:nvSpPr>
      <xdr:spPr>
        <a:xfrm>
          <a:off x="14541500" y="165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26951</xdr:rowOff>
    </xdr:from>
    <xdr:ext cx="534377" cy="259045"/>
    <xdr:sp macro="" textlink="">
      <xdr:nvSpPr>
        <xdr:cNvPr id="710" name="テキスト ボックス 709"/>
        <xdr:cNvSpPr txBox="1"/>
      </xdr:nvSpPr>
      <xdr:spPr>
        <a:xfrm>
          <a:off x="14325111" y="1665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162978</xdr:rowOff>
    </xdr:from>
    <xdr:to>
      <xdr:col>72</xdr:col>
      <xdr:colOff>38100</xdr:colOff>
      <xdr:row>98</xdr:row>
      <xdr:rowOff>93128</xdr:rowOff>
    </xdr:to>
    <xdr:sp macro="" textlink="">
      <xdr:nvSpPr>
        <xdr:cNvPr id="711" name="楕円 710"/>
        <xdr:cNvSpPr/>
      </xdr:nvSpPr>
      <xdr:spPr>
        <a:xfrm>
          <a:off x="13652500" y="167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84255</xdr:rowOff>
    </xdr:from>
    <xdr:ext cx="534377" cy="259045"/>
    <xdr:sp macro="" textlink="">
      <xdr:nvSpPr>
        <xdr:cNvPr id="712" name="テキスト ボックス 711"/>
        <xdr:cNvSpPr txBox="1"/>
      </xdr:nvSpPr>
      <xdr:spPr>
        <a:xfrm>
          <a:off x="13436111" y="1688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72191</xdr:rowOff>
    </xdr:from>
    <xdr:to>
      <xdr:col>67</xdr:col>
      <xdr:colOff>101600</xdr:colOff>
      <xdr:row>99</xdr:row>
      <xdr:rowOff>2341</xdr:rowOff>
    </xdr:to>
    <xdr:sp macro="" textlink="">
      <xdr:nvSpPr>
        <xdr:cNvPr id="713" name="楕円 712"/>
        <xdr:cNvSpPr/>
      </xdr:nvSpPr>
      <xdr:spPr>
        <a:xfrm>
          <a:off x="12763500" y="168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164918</xdr:rowOff>
    </xdr:from>
    <xdr:ext cx="534377" cy="259045"/>
    <xdr:sp macro="" textlink="">
      <xdr:nvSpPr>
        <xdr:cNvPr id="714" name="テキスト ボックス 713"/>
        <xdr:cNvSpPr txBox="1"/>
      </xdr:nvSpPr>
      <xdr:spPr>
        <a:xfrm>
          <a:off x="12547111" y="1696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6" name="直線コネクタ 735"/>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9" name="投資及び出資金最大値テキスト"/>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0" name="直線コネクタ 739"/>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113411</xdr:rowOff>
    </xdr:from>
    <xdr:to>
      <xdr:col>116</xdr:col>
      <xdr:colOff>63500</xdr:colOff>
      <xdr:row>38</xdr:row>
      <xdr:rowOff>139700</xdr:rowOff>
    </xdr:to>
    <xdr:cxnSp macro="">
      <xdr:nvCxnSpPr>
        <xdr:cNvPr id="741" name="直線コネクタ 740"/>
        <xdr:cNvCxnSpPr/>
      </xdr:nvCxnSpPr>
      <xdr:spPr>
        <a:xfrm flipV="1">
          <a:off x="21323300" y="6628511"/>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2" name="投資及び出資金平均値テキスト"/>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3" name="フローチャート: 判断 742"/>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5" name="フローチャート: 判断 744"/>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6" name="テキスト ボックス 745"/>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8" name="フローチャート: 判断 747"/>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9" name="テキスト ボックス 748"/>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1" name="フローチャート: 判断 750"/>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132458</xdr:rowOff>
    </xdr:from>
    <xdr:ext cx="469744" cy="259045"/>
    <xdr:sp macro="" textlink="">
      <xdr:nvSpPr>
        <xdr:cNvPr id="752" name="テキスト ボックス 751"/>
        <xdr:cNvSpPr txBox="1"/>
      </xdr:nvSpPr>
      <xdr:spPr>
        <a:xfrm>
          <a:off x="19310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3" name="フローチャート: 判断 752"/>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4" name="テキスト ボックス 753"/>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62611</xdr:rowOff>
    </xdr:from>
    <xdr:to>
      <xdr:col>116</xdr:col>
      <xdr:colOff>114300</xdr:colOff>
      <xdr:row>38</xdr:row>
      <xdr:rowOff>164211</xdr:rowOff>
    </xdr:to>
    <xdr:sp macro="" textlink="">
      <xdr:nvSpPr>
        <xdr:cNvPr id="760" name="楕円 759"/>
        <xdr:cNvSpPr/>
      </xdr:nvSpPr>
      <xdr:spPr>
        <a:xfrm>
          <a:off x="221107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148988</xdr:rowOff>
    </xdr:from>
    <xdr:ext cx="378565" cy="259045"/>
    <xdr:sp macro="" textlink="">
      <xdr:nvSpPr>
        <xdr:cNvPr id="761" name="投資及び出資金該当値テキスト"/>
        <xdr:cNvSpPr txBox="1"/>
      </xdr:nvSpPr>
      <xdr:spPr>
        <a:xfrm>
          <a:off x="22212300" y="6492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5" name="直線コネクタ 794"/>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8" name="貸付金最大値テキスト"/>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9" name="直線コネクタ 798"/>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99858</xdr:rowOff>
    </xdr:from>
    <xdr:to>
      <xdr:col>116</xdr:col>
      <xdr:colOff>63500</xdr:colOff>
      <xdr:row>54</xdr:row>
      <xdr:rowOff>102580</xdr:rowOff>
    </xdr:to>
    <xdr:cxnSp macro="">
      <xdr:nvCxnSpPr>
        <xdr:cNvPr id="800" name="直線コネクタ 799"/>
        <xdr:cNvCxnSpPr/>
      </xdr:nvCxnSpPr>
      <xdr:spPr>
        <a:xfrm flipV="1">
          <a:off x="21323300" y="9358158"/>
          <a:ext cx="8382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127851</xdr:rowOff>
    </xdr:from>
    <xdr:ext cx="469744" cy="259045"/>
    <xdr:sp macro="" textlink="">
      <xdr:nvSpPr>
        <xdr:cNvPr id="801" name="貸付金平均値テキスト"/>
        <xdr:cNvSpPr txBox="1"/>
      </xdr:nvSpPr>
      <xdr:spPr>
        <a:xfrm>
          <a:off x="22212300" y="9729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2" name="フローチャート: 判断 801"/>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102580</xdr:rowOff>
    </xdr:from>
    <xdr:to>
      <xdr:col>111</xdr:col>
      <xdr:colOff>177800</xdr:colOff>
      <xdr:row>55</xdr:row>
      <xdr:rowOff>46518</xdr:rowOff>
    </xdr:to>
    <xdr:cxnSp macro="">
      <xdr:nvCxnSpPr>
        <xdr:cNvPr id="803" name="直線コネクタ 802"/>
        <xdr:cNvCxnSpPr/>
      </xdr:nvCxnSpPr>
      <xdr:spPr>
        <a:xfrm flipV="1">
          <a:off x="20434300" y="9360880"/>
          <a:ext cx="889000" cy="1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4" name="フローチャート: 判断 803"/>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82458</xdr:rowOff>
    </xdr:from>
    <xdr:ext cx="469744" cy="259045"/>
    <xdr:sp macro="" textlink="">
      <xdr:nvSpPr>
        <xdr:cNvPr id="805" name="テキスト ボックス 804"/>
        <xdr:cNvSpPr txBox="1"/>
      </xdr:nvSpPr>
      <xdr:spPr>
        <a:xfrm>
          <a:off x="21088428" y="98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46518</xdr:rowOff>
    </xdr:from>
    <xdr:to>
      <xdr:col>107</xdr:col>
      <xdr:colOff>50800</xdr:colOff>
      <xdr:row>55</xdr:row>
      <xdr:rowOff>100838</xdr:rowOff>
    </xdr:to>
    <xdr:cxnSp macro="">
      <xdr:nvCxnSpPr>
        <xdr:cNvPr id="806" name="直線コネクタ 805"/>
        <xdr:cNvCxnSpPr/>
      </xdr:nvCxnSpPr>
      <xdr:spPr>
        <a:xfrm flipV="1">
          <a:off x="19545300" y="9476268"/>
          <a:ext cx="8890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7" name="フローチャート: 判断 806"/>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64605</xdr:rowOff>
    </xdr:from>
    <xdr:ext cx="469744" cy="259045"/>
    <xdr:sp macro="" textlink="">
      <xdr:nvSpPr>
        <xdr:cNvPr id="808" name="テキスト ボックス 807"/>
        <xdr:cNvSpPr txBox="1"/>
      </xdr:nvSpPr>
      <xdr:spPr>
        <a:xfrm>
          <a:off x="20199428"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88537</xdr:rowOff>
    </xdr:from>
    <xdr:to>
      <xdr:col>102</xdr:col>
      <xdr:colOff>114300</xdr:colOff>
      <xdr:row>55</xdr:row>
      <xdr:rowOff>100838</xdr:rowOff>
    </xdr:to>
    <xdr:cxnSp macro="">
      <xdr:nvCxnSpPr>
        <xdr:cNvPr id="809" name="直線コネクタ 808"/>
        <xdr:cNvCxnSpPr/>
      </xdr:nvCxnSpPr>
      <xdr:spPr>
        <a:xfrm>
          <a:off x="18656300" y="9518287"/>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0" name="フローチャート: 判断 809"/>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138411</xdr:rowOff>
    </xdr:from>
    <xdr:ext cx="469744" cy="259045"/>
    <xdr:sp macro="" textlink="">
      <xdr:nvSpPr>
        <xdr:cNvPr id="811" name="テキスト ボックス 810"/>
        <xdr:cNvSpPr txBox="1"/>
      </xdr:nvSpPr>
      <xdr:spPr>
        <a:xfrm>
          <a:off x="19310428" y="97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2" name="フローチャート: 判断 811"/>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169326</xdr:rowOff>
    </xdr:from>
    <xdr:ext cx="469744" cy="259045"/>
    <xdr:sp macro="" textlink="">
      <xdr:nvSpPr>
        <xdr:cNvPr id="813" name="テキスト ボックス 812"/>
        <xdr:cNvSpPr txBox="1"/>
      </xdr:nvSpPr>
      <xdr:spPr>
        <a:xfrm>
          <a:off x="18421428" y="97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49058</xdr:rowOff>
    </xdr:from>
    <xdr:to>
      <xdr:col>116</xdr:col>
      <xdr:colOff>114300</xdr:colOff>
      <xdr:row>54</xdr:row>
      <xdr:rowOff>150658</xdr:rowOff>
    </xdr:to>
    <xdr:sp macro="" textlink="">
      <xdr:nvSpPr>
        <xdr:cNvPr id="819" name="楕円 818"/>
        <xdr:cNvSpPr/>
      </xdr:nvSpPr>
      <xdr:spPr>
        <a:xfrm>
          <a:off x="22110700" y="93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71935</xdr:rowOff>
    </xdr:from>
    <xdr:ext cx="469744" cy="259045"/>
    <xdr:sp macro="" textlink="">
      <xdr:nvSpPr>
        <xdr:cNvPr id="820" name="貸付金該当値テキスト"/>
        <xdr:cNvSpPr txBox="1"/>
      </xdr:nvSpPr>
      <xdr:spPr>
        <a:xfrm>
          <a:off x="22212300" y="915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51780</xdr:rowOff>
    </xdr:from>
    <xdr:to>
      <xdr:col>112</xdr:col>
      <xdr:colOff>38100</xdr:colOff>
      <xdr:row>54</xdr:row>
      <xdr:rowOff>153380</xdr:rowOff>
    </xdr:to>
    <xdr:sp macro="" textlink="">
      <xdr:nvSpPr>
        <xdr:cNvPr id="821" name="楕円 820"/>
        <xdr:cNvSpPr/>
      </xdr:nvSpPr>
      <xdr:spPr>
        <a:xfrm>
          <a:off x="21272500" y="93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169907</xdr:rowOff>
    </xdr:from>
    <xdr:ext cx="469744" cy="259045"/>
    <xdr:sp macro="" textlink="">
      <xdr:nvSpPr>
        <xdr:cNvPr id="822" name="テキスト ボックス 821"/>
        <xdr:cNvSpPr txBox="1"/>
      </xdr:nvSpPr>
      <xdr:spPr>
        <a:xfrm>
          <a:off x="21088428" y="90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167168</xdr:rowOff>
    </xdr:from>
    <xdr:to>
      <xdr:col>107</xdr:col>
      <xdr:colOff>101600</xdr:colOff>
      <xdr:row>55</xdr:row>
      <xdr:rowOff>97318</xdr:rowOff>
    </xdr:to>
    <xdr:sp macro="" textlink="">
      <xdr:nvSpPr>
        <xdr:cNvPr id="823" name="楕円 822"/>
        <xdr:cNvSpPr/>
      </xdr:nvSpPr>
      <xdr:spPr>
        <a:xfrm>
          <a:off x="20383500" y="94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113845</xdr:rowOff>
    </xdr:from>
    <xdr:ext cx="469744" cy="259045"/>
    <xdr:sp macro="" textlink="">
      <xdr:nvSpPr>
        <xdr:cNvPr id="824" name="テキスト ボックス 823"/>
        <xdr:cNvSpPr txBox="1"/>
      </xdr:nvSpPr>
      <xdr:spPr>
        <a:xfrm>
          <a:off x="20199428" y="92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50038</xdr:rowOff>
    </xdr:from>
    <xdr:to>
      <xdr:col>102</xdr:col>
      <xdr:colOff>165100</xdr:colOff>
      <xdr:row>55</xdr:row>
      <xdr:rowOff>151638</xdr:rowOff>
    </xdr:to>
    <xdr:sp macro="" textlink="">
      <xdr:nvSpPr>
        <xdr:cNvPr id="825" name="楕円 824"/>
        <xdr:cNvSpPr/>
      </xdr:nvSpPr>
      <xdr:spPr>
        <a:xfrm>
          <a:off x="19494500" y="94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168165</xdr:rowOff>
    </xdr:from>
    <xdr:ext cx="469744" cy="259045"/>
    <xdr:sp macro="" textlink="">
      <xdr:nvSpPr>
        <xdr:cNvPr id="826" name="テキスト ボックス 825"/>
        <xdr:cNvSpPr txBox="1"/>
      </xdr:nvSpPr>
      <xdr:spPr>
        <a:xfrm>
          <a:off x="19310428" y="925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37737</xdr:rowOff>
    </xdr:from>
    <xdr:to>
      <xdr:col>98</xdr:col>
      <xdr:colOff>38100</xdr:colOff>
      <xdr:row>55</xdr:row>
      <xdr:rowOff>139337</xdr:rowOff>
    </xdr:to>
    <xdr:sp macro="" textlink="">
      <xdr:nvSpPr>
        <xdr:cNvPr id="827" name="楕円 826"/>
        <xdr:cNvSpPr/>
      </xdr:nvSpPr>
      <xdr:spPr>
        <a:xfrm>
          <a:off x="18605500" y="94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155864</xdr:rowOff>
    </xdr:from>
    <xdr:ext cx="469744" cy="259045"/>
    <xdr:sp macro="" textlink="">
      <xdr:nvSpPr>
        <xdr:cNvPr id="828" name="テキスト ボックス 827"/>
        <xdr:cNvSpPr txBox="1"/>
      </xdr:nvSpPr>
      <xdr:spPr>
        <a:xfrm>
          <a:off x="18421428" y="92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3" name="直線コネクタ 852"/>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4" name="繰出金最小値テキスト"/>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5" name="直線コネクタ 854"/>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6" name="繰出金最大値テキスト"/>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7" name="直線コネクタ 856"/>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37916</xdr:rowOff>
    </xdr:from>
    <xdr:to>
      <xdr:col>116</xdr:col>
      <xdr:colOff>63500</xdr:colOff>
      <xdr:row>77</xdr:row>
      <xdr:rowOff>91370</xdr:rowOff>
    </xdr:to>
    <xdr:cxnSp macro="">
      <xdr:nvCxnSpPr>
        <xdr:cNvPr id="858" name="直線コネクタ 857"/>
        <xdr:cNvCxnSpPr/>
      </xdr:nvCxnSpPr>
      <xdr:spPr>
        <a:xfrm flipV="1">
          <a:off x="21323300" y="13239566"/>
          <a:ext cx="838200" cy="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124655</xdr:rowOff>
    </xdr:from>
    <xdr:ext cx="534377" cy="259045"/>
    <xdr:sp macro="" textlink="">
      <xdr:nvSpPr>
        <xdr:cNvPr id="859" name="繰出金平均値テキスト"/>
        <xdr:cNvSpPr txBox="1"/>
      </xdr:nvSpPr>
      <xdr:spPr>
        <a:xfrm>
          <a:off x="22212300" y="1281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0" name="フローチャート: 判断 859"/>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91370</xdr:rowOff>
    </xdr:from>
    <xdr:to>
      <xdr:col>111</xdr:col>
      <xdr:colOff>177800</xdr:colOff>
      <xdr:row>77</xdr:row>
      <xdr:rowOff>101676</xdr:rowOff>
    </xdr:to>
    <xdr:cxnSp macro="">
      <xdr:nvCxnSpPr>
        <xdr:cNvPr id="861" name="直線コネクタ 860"/>
        <xdr:cNvCxnSpPr/>
      </xdr:nvCxnSpPr>
      <xdr:spPr>
        <a:xfrm flipV="1">
          <a:off x="20434300" y="13293020"/>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2" name="フローチャート: 判断 861"/>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86821</xdr:rowOff>
    </xdr:from>
    <xdr:ext cx="534377" cy="259045"/>
    <xdr:sp macro="" textlink="">
      <xdr:nvSpPr>
        <xdr:cNvPr id="863" name="テキスト ボックス 862"/>
        <xdr:cNvSpPr txBox="1"/>
      </xdr:nvSpPr>
      <xdr:spPr>
        <a:xfrm>
          <a:off x="21056111" y="127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99352</xdr:rowOff>
    </xdr:from>
    <xdr:to>
      <xdr:col>107</xdr:col>
      <xdr:colOff>50800</xdr:colOff>
      <xdr:row>77</xdr:row>
      <xdr:rowOff>101676</xdr:rowOff>
    </xdr:to>
    <xdr:cxnSp macro="">
      <xdr:nvCxnSpPr>
        <xdr:cNvPr id="864" name="直線コネクタ 863"/>
        <xdr:cNvCxnSpPr/>
      </xdr:nvCxnSpPr>
      <xdr:spPr>
        <a:xfrm>
          <a:off x="19545300" y="13301002"/>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5" name="フローチャート: 判断 864"/>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88784</xdr:rowOff>
    </xdr:from>
    <xdr:ext cx="534377" cy="259045"/>
    <xdr:sp macro="" textlink="">
      <xdr:nvSpPr>
        <xdr:cNvPr id="866" name="テキスト ボックス 865"/>
        <xdr:cNvSpPr txBox="1"/>
      </xdr:nvSpPr>
      <xdr:spPr>
        <a:xfrm>
          <a:off x="20167111" y="12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99352</xdr:rowOff>
    </xdr:from>
    <xdr:to>
      <xdr:col>102</xdr:col>
      <xdr:colOff>114300</xdr:colOff>
      <xdr:row>77</xdr:row>
      <xdr:rowOff>136595</xdr:rowOff>
    </xdr:to>
    <xdr:cxnSp macro="">
      <xdr:nvCxnSpPr>
        <xdr:cNvPr id="867" name="直線コネクタ 866"/>
        <xdr:cNvCxnSpPr/>
      </xdr:nvCxnSpPr>
      <xdr:spPr>
        <a:xfrm flipV="1">
          <a:off x="18656300" y="13301002"/>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8" name="フローチャート: 判断 867"/>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72591</xdr:rowOff>
    </xdr:from>
    <xdr:ext cx="534377" cy="259045"/>
    <xdr:sp macro="" textlink="">
      <xdr:nvSpPr>
        <xdr:cNvPr id="869" name="テキスト ボックス 868"/>
        <xdr:cNvSpPr txBox="1"/>
      </xdr:nvSpPr>
      <xdr:spPr>
        <a:xfrm>
          <a:off x="19278111" y="127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0" name="フローチャート: 判断 869"/>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139209</xdr:rowOff>
    </xdr:from>
    <xdr:ext cx="534377" cy="259045"/>
    <xdr:sp macro="" textlink="">
      <xdr:nvSpPr>
        <xdr:cNvPr id="871" name="テキスト ボックス 870"/>
        <xdr:cNvSpPr txBox="1"/>
      </xdr:nvSpPr>
      <xdr:spPr>
        <a:xfrm>
          <a:off x="18389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158566</xdr:rowOff>
    </xdr:from>
    <xdr:to>
      <xdr:col>116</xdr:col>
      <xdr:colOff>114300</xdr:colOff>
      <xdr:row>77</xdr:row>
      <xdr:rowOff>88716</xdr:rowOff>
    </xdr:to>
    <xdr:sp macro="" textlink="">
      <xdr:nvSpPr>
        <xdr:cNvPr id="877" name="楕円 876"/>
        <xdr:cNvSpPr/>
      </xdr:nvSpPr>
      <xdr:spPr>
        <a:xfrm>
          <a:off x="22110700" y="131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136993</xdr:rowOff>
    </xdr:from>
    <xdr:ext cx="534377" cy="259045"/>
    <xdr:sp macro="" textlink="">
      <xdr:nvSpPr>
        <xdr:cNvPr id="878" name="繰出金該当値テキスト"/>
        <xdr:cNvSpPr txBox="1"/>
      </xdr:nvSpPr>
      <xdr:spPr>
        <a:xfrm>
          <a:off x="22212300" y="131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40570</xdr:rowOff>
    </xdr:from>
    <xdr:to>
      <xdr:col>112</xdr:col>
      <xdr:colOff>38100</xdr:colOff>
      <xdr:row>77</xdr:row>
      <xdr:rowOff>142170</xdr:rowOff>
    </xdr:to>
    <xdr:sp macro="" textlink="">
      <xdr:nvSpPr>
        <xdr:cNvPr id="879" name="楕円 878"/>
        <xdr:cNvSpPr/>
      </xdr:nvSpPr>
      <xdr:spPr>
        <a:xfrm>
          <a:off x="21272500" y="132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133297</xdr:rowOff>
    </xdr:from>
    <xdr:ext cx="534377" cy="259045"/>
    <xdr:sp macro="" textlink="">
      <xdr:nvSpPr>
        <xdr:cNvPr id="880" name="テキスト ボックス 879"/>
        <xdr:cNvSpPr txBox="1"/>
      </xdr:nvSpPr>
      <xdr:spPr>
        <a:xfrm>
          <a:off x="21056111" y="133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50876</xdr:rowOff>
    </xdr:from>
    <xdr:to>
      <xdr:col>107</xdr:col>
      <xdr:colOff>101600</xdr:colOff>
      <xdr:row>77</xdr:row>
      <xdr:rowOff>152476</xdr:rowOff>
    </xdr:to>
    <xdr:sp macro="" textlink="">
      <xdr:nvSpPr>
        <xdr:cNvPr id="881" name="楕円 880"/>
        <xdr:cNvSpPr/>
      </xdr:nvSpPr>
      <xdr:spPr>
        <a:xfrm>
          <a:off x="20383500" y="132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143603</xdr:rowOff>
    </xdr:from>
    <xdr:ext cx="534377" cy="259045"/>
    <xdr:sp macro="" textlink="">
      <xdr:nvSpPr>
        <xdr:cNvPr id="882" name="テキスト ボックス 881"/>
        <xdr:cNvSpPr txBox="1"/>
      </xdr:nvSpPr>
      <xdr:spPr>
        <a:xfrm>
          <a:off x="20167111" y="1334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48552</xdr:rowOff>
    </xdr:from>
    <xdr:to>
      <xdr:col>102</xdr:col>
      <xdr:colOff>165100</xdr:colOff>
      <xdr:row>77</xdr:row>
      <xdr:rowOff>150152</xdr:rowOff>
    </xdr:to>
    <xdr:sp macro="" textlink="">
      <xdr:nvSpPr>
        <xdr:cNvPr id="883" name="楕円 882"/>
        <xdr:cNvSpPr/>
      </xdr:nvSpPr>
      <xdr:spPr>
        <a:xfrm>
          <a:off x="19494500" y="1325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141279</xdr:rowOff>
    </xdr:from>
    <xdr:ext cx="534377" cy="259045"/>
    <xdr:sp macro="" textlink="">
      <xdr:nvSpPr>
        <xdr:cNvPr id="884" name="テキスト ボックス 883"/>
        <xdr:cNvSpPr txBox="1"/>
      </xdr:nvSpPr>
      <xdr:spPr>
        <a:xfrm>
          <a:off x="19278111" y="133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85795</xdr:rowOff>
    </xdr:from>
    <xdr:to>
      <xdr:col>98</xdr:col>
      <xdr:colOff>38100</xdr:colOff>
      <xdr:row>78</xdr:row>
      <xdr:rowOff>15945</xdr:rowOff>
    </xdr:to>
    <xdr:sp macro="" textlink="">
      <xdr:nvSpPr>
        <xdr:cNvPr id="885" name="楕円 884"/>
        <xdr:cNvSpPr/>
      </xdr:nvSpPr>
      <xdr:spPr>
        <a:xfrm>
          <a:off x="18605500" y="132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7072</xdr:rowOff>
    </xdr:from>
    <xdr:ext cx="534377" cy="259045"/>
    <xdr:sp macro="" textlink="">
      <xdr:nvSpPr>
        <xdr:cNvPr id="886" name="テキスト ボックス 885"/>
        <xdr:cNvSpPr txBox="1"/>
      </xdr:nvSpPr>
      <xdr:spPr>
        <a:xfrm>
          <a:off x="18389111" y="13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住民一人当たりのコストの増加が目立つものとして、扶助費と普通建設事業費が挙げられる。扶助費が増加した主な要因は、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障がい者福祉に係る自立支援事業費の増加等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en-US" sz="1300">
              <a:latin typeface="ＭＳ Ｐゴシック" panose="020B0600070205080204" pitchFamily="50" charset="-128"/>
              <a:ea typeface="ＭＳ Ｐゴシック" panose="020B0600070205080204" pitchFamily="50" charset="-128"/>
            </a:rPr>
            <a:t>また、普通建設事業費が増加した主な要因は、市民会館リノベーション事業の実施や道路等のインフラ整備の実施が挙げられる。一方で、コストの減少が目立つものとしては人件費と積立金が挙げられる。人件費が減少した主な要因は、退職手当や会計年度任用職員の報酬の減少が挙げられる。また、積立金が減少した主な要因は、ふるさと納税を原資とした基金に係る積立金の積立て方法を変更（整理）したことが挙げられる。その他の性質についても、行政改革集中プランや公共施設等総合管理計画の推進等による更なる歳出削減に向けた取組み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42,586
41,659
112.18
27,006,452
26,097,606
659,634
13,016,524
19,321,747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14351</xdr:rowOff>
    </xdr:from>
    <xdr:to>
      <xdr:col>24</xdr:col>
      <xdr:colOff>63500</xdr:colOff>
      <xdr:row>37</xdr:row>
      <xdr:rowOff>18542</xdr:rowOff>
    </xdr:to>
    <xdr:cxnSp macro="">
      <xdr:nvCxnSpPr>
        <xdr:cNvPr id="61" name="直線コネクタ 60"/>
        <xdr:cNvCxnSpPr/>
      </xdr:nvCxnSpPr>
      <xdr:spPr>
        <a:xfrm>
          <a:off x="3797300" y="635800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14351</xdr:rowOff>
    </xdr:from>
    <xdr:to>
      <xdr:col>19</xdr:col>
      <xdr:colOff>177800</xdr:colOff>
      <xdr:row>37</xdr:row>
      <xdr:rowOff>32067</xdr:rowOff>
    </xdr:to>
    <xdr:cxnSp macro="">
      <xdr:nvCxnSpPr>
        <xdr:cNvPr id="64" name="直線コネクタ 63"/>
        <xdr:cNvCxnSpPr/>
      </xdr:nvCxnSpPr>
      <xdr:spPr>
        <a:xfrm flipV="1">
          <a:off x="2908300" y="6358001"/>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6922</xdr:rowOff>
    </xdr:from>
    <xdr:to>
      <xdr:col>15</xdr:col>
      <xdr:colOff>50800</xdr:colOff>
      <xdr:row>37</xdr:row>
      <xdr:rowOff>32067</xdr:rowOff>
    </xdr:to>
    <xdr:cxnSp macro="">
      <xdr:nvCxnSpPr>
        <xdr:cNvPr id="67" name="直線コネクタ 66"/>
        <xdr:cNvCxnSpPr/>
      </xdr:nvCxnSpPr>
      <xdr:spPr>
        <a:xfrm>
          <a:off x="2019300" y="635057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161417</xdr:rowOff>
    </xdr:from>
    <xdr:to>
      <xdr:col>10</xdr:col>
      <xdr:colOff>114300</xdr:colOff>
      <xdr:row>37</xdr:row>
      <xdr:rowOff>6922</xdr:rowOff>
    </xdr:to>
    <xdr:cxnSp macro="">
      <xdr:nvCxnSpPr>
        <xdr:cNvPr id="70" name="直線コネクタ 69"/>
        <xdr:cNvCxnSpPr/>
      </xdr:nvCxnSpPr>
      <xdr:spPr>
        <a:xfrm>
          <a:off x="1130300" y="6333617"/>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139192</xdr:rowOff>
    </xdr:from>
    <xdr:to>
      <xdr:col>24</xdr:col>
      <xdr:colOff>114300</xdr:colOff>
      <xdr:row>37</xdr:row>
      <xdr:rowOff>69342</xdr:rowOff>
    </xdr:to>
    <xdr:sp macro="" textlink="">
      <xdr:nvSpPr>
        <xdr:cNvPr id="80" name="楕円 79"/>
        <xdr:cNvSpPr/>
      </xdr:nvSpPr>
      <xdr:spPr>
        <a:xfrm>
          <a:off x="45847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117619</xdr:rowOff>
    </xdr:from>
    <xdr:ext cx="469744" cy="259045"/>
    <xdr:sp macro="" textlink="">
      <xdr:nvSpPr>
        <xdr:cNvPr id="81" name="議会費該当値テキスト"/>
        <xdr:cNvSpPr txBox="1"/>
      </xdr:nvSpPr>
      <xdr:spPr>
        <a:xfrm>
          <a:off x="4686300" y="62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135001</xdr:rowOff>
    </xdr:from>
    <xdr:to>
      <xdr:col>20</xdr:col>
      <xdr:colOff>38100</xdr:colOff>
      <xdr:row>37</xdr:row>
      <xdr:rowOff>65151</xdr:rowOff>
    </xdr:to>
    <xdr:sp macro="" textlink="">
      <xdr:nvSpPr>
        <xdr:cNvPr id="82" name="楕円 81"/>
        <xdr:cNvSpPr/>
      </xdr:nvSpPr>
      <xdr:spPr>
        <a:xfrm>
          <a:off x="3746500" y="63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56278</xdr:rowOff>
    </xdr:from>
    <xdr:ext cx="469744" cy="259045"/>
    <xdr:sp macro="" textlink="">
      <xdr:nvSpPr>
        <xdr:cNvPr id="83" name="テキスト ボックス 82"/>
        <xdr:cNvSpPr txBox="1"/>
      </xdr:nvSpPr>
      <xdr:spPr>
        <a:xfrm>
          <a:off x="3562428" y="639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152717</xdr:rowOff>
    </xdr:from>
    <xdr:to>
      <xdr:col>15</xdr:col>
      <xdr:colOff>101600</xdr:colOff>
      <xdr:row>37</xdr:row>
      <xdr:rowOff>82867</xdr:rowOff>
    </xdr:to>
    <xdr:sp macro="" textlink="">
      <xdr:nvSpPr>
        <xdr:cNvPr id="84" name="楕円 83"/>
        <xdr:cNvSpPr/>
      </xdr:nvSpPr>
      <xdr:spPr>
        <a:xfrm>
          <a:off x="28575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73994</xdr:rowOff>
    </xdr:from>
    <xdr:ext cx="469744" cy="259045"/>
    <xdr:sp macro="" textlink="">
      <xdr:nvSpPr>
        <xdr:cNvPr id="85" name="テキスト ボックス 84"/>
        <xdr:cNvSpPr txBox="1"/>
      </xdr:nvSpPr>
      <xdr:spPr>
        <a:xfrm>
          <a:off x="2673428" y="64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127572</xdr:rowOff>
    </xdr:from>
    <xdr:to>
      <xdr:col>10</xdr:col>
      <xdr:colOff>165100</xdr:colOff>
      <xdr:row>37</xdr:row>
      <xdr:rowOff>57722</xdr:rowOff>
    </xdr:to>
    <xdr:sp macro="" textlink="">
      <xdr:nvSpPr>
        <xdr:cNvPr id="86" name="楕円 85"/>
        <xdr:cNvSpPr/>
      </xdr:nvSpPr>
      <xdr:spPr>
        <a:xfrm>
          <a:off x="1968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48849</xdr:rowOff>
    </xdr:from>
    <xdr:ext cx="469744" cy="259045"/>
    <xdr:sp macro="" textlink="">
      <xdr:nvSpPr>
        <xdr:cNvPr id="87" name="テキスト ボックス 86"/>
        <xdr:cNvSpPr txBox="1"/>
      </xdr:nvSpPr>
      <xdr:spPr>
        <a:xfrm>
          <a:off x="1784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110617</xdr:rowOff>
    </xdr:from>
    <xdr:to>
      <xdr:col>6</xdr:col>
      <xdr:colOff>38100</xdr:colOff>
      <xdr:row>37</xdr:row>
      <xdr:rowOff>40767</xdr:rowOff>
    </xdr:to>
    <xdr:sp macro="" textlink="">
      <xdr:nvSpPr>
        <xdr:cNvPr id="88" name="楕円 87"/>
        <xdr:cNvSpPr/>
      </xdr:nvSpPr>
      <xdr:spPr>
        <a:xfrm>
          <a:off x="1079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31894</xdr:rowOff>
    </xdr:from>
    <xdr:ext cx="469744" cy="259045"/>
    <xdr:sp macro="" textlink="">
      <xdr:nvSpPr>
        <xdr:cNvPr id="89" name="テキスト ボックス 88"/>
        <xdr:cNvSpPr txBox="1"/>
      </xdr:nvSpPr>
      <xdr:spPr>
        <a:xfrm>
          <a:off x="895428"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263</xdr:rowOff>
    </xdr:from>
    <xdr:to>
      <xdr:col>24</xdr:col>
      <xdr:colOff>63500</xdr:colOff>
      <xdr:row>55</xdr:row>
      <xdr:rowOff>31847</xdr:rowOff>
    </xdr:to>
    <xdr:cxnSp macro="">
      <xdr:nvCxnSpPr>
        <xdr:cNvPr id="116" name="直線コネクタ 115"/>
        <xdr:cNvCxnSpPr/>
      </xdr:nvCxnSpPr>
      <xdr:spPr>
        <a:xfrm flipV="1">
          <a:off x="3797300" y="9430013"/>
          <a:ext cx="838200" cy="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59006</xdr:rowOff>
    </xdr:from>
    <xdr:ext cx="599010" cy="259045"/>
    <xdr:sp macro="" textlink="">
      <xdr:nvSpPr>
        <xdr:cNvPr id="117" name="総務費平均値テキスト"/>
        <xdr:cNvSpPr txBox="1"/>
      </xdr:nvSpPr>
      <xdr:spPr>
        <a:xfrm>
          <a:off x="4686300" y="9488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31847</xdr:rowOff>
    </xdr:from>
    <xdr:to>
      <xdr:col>19</xdr:col>
      <xdr:colOff>177800</xdr:colOff>
      <xdr:row>56</xdr:row>
      <xdr:rowOff>74800</xdr:rowOff>
    </xdr:to>
    <xdr:cxnSp macro="">
      <xdr:nvCxnSpPr>
        <xdr:cNvPr id="119" name="直線コネクタ 118"/>
        <xdr:cNvCxnSpPr/>
      </xdr:nvCxnSpPr>
      <xdr:spPr>
        <a:xfrm flipV="1">
          <a:off x="2908300" y="9461597"/>
          <a:ext cx="889000" cy="2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44145</xdr:rowOff>
    </xdr:from>
    <xdr:to>
      <xdr:col>15</xdr:col>
      <xdr:colOff>50800</xdr:colOff>
      <xdr:row>56</xdr:row>
      <xdr:rowOff>74800</xdr:rowOff>
    </xdr:to>
    <xdr:cxnSp macro="">
      <xdr:nvCxnSpPr>
        <xdr:cNvPr id="122" name="直線コネクタ 121"/>
        <xdr:cNvCxnSpPr/>
      </xdr:nvCxnSpPr>
      <xdr:spPr>
        <a:xfrm>
          <a:off x="2019300" y="9302445"/>
          <a:ext cx="889000" cy="3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44145</xdr:rowOff>
    </xdr:from>
    <xdr:to>
      <xdr:col>10</xdr:col>
      <xdr:colOff>114300</xdr:colOff>
      <xdr:row>57</xdr:row>
      <xdr:rowOff>67284</xdr:rowOff>
    </xdr:to>
    <xdr:cxnSp macro="">
      <xdr:nvCxnSpPr>
        <xdr:cNvPr id="125" name="直線コネクタ 124"/>
        <xdr:cNvCxnSpPr/>
      </xdr:nvCxnSpPr>
      <xdr:spPr>
        <a:xfrm flipV="1">
          <a:off x="1130300" y="9302445"/>
          <a:ext cx="889000" cy="5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115299</xdr:rowOff>
    </xdr:from>
    <xdr:ext cx="599010" cy="259045"/>
    <xdr:sp macro="" textlink="">
      <xdr:nvSpPr>
        <xdr:cNvPr id="127" name="テキスト ボックス 126"/>
        <xdr:cNvSpPr txBox="1"/>
      </xdr:nvSpPr>
      <xdr:spPr>
        <a:xfrm>
          <a:off x="1719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120913</xdr:rowOff>
    </xdr:from>
    <xdr:to>
      <xdr:col>24</xdr:col>
      <xdr:colOff>114300</xdr:colOff>
      <xdr:row>55</xdr:row>
      <xdr:rowOff>51063</xdr:rowOff>
    </xdr:to>
    <xdr:sp macro="" textlink="">
      <xdr:nvSpPr>
        <xdr:cNvPr id="135" name="楕円 134"/>
        <xdr:cNvSpPr/>
      </xdr:nvSpPr>
      <xdr:spPr>
        <a:xfrm>
          <a:off x="4584700" y="93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143790</xdr:rowOff>
    </xdr:from>
    <xdr:ext cx="599010" cy="259045"/>
    <xdr:sp macro="" textlink="">
      <xdr:nvSpPr>
        <xdr:cNvPr id="136" name="総務費該当値テキスト"/>
        <xdr:cNvSpPr txBox="1"/>
      </xdr:nvSpPr>
      <xdr:spPr>
        <a:xfrm>
          <a:off x="4686300" y="923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152497</xdr:rowOff>
    </xdr:from>
    <xdr:to>
      <xdr:col>20</xdr:col>
      <xdr:colOff>38100</xdr:colOff>
      <xdr:row>55</xdr:row>
      <xdr:rowOff>82647</xdr:rowOff>
    </xdr:to>
    <xdr:sp macro="" textlink="">
      <xdr:nvSpPr>
        <xdr:cNvPr id="137" name="楕円 136"/>
        <xdr:cNvSpPr/>
      </xdr:nvSpPr>
      <xdr:spPr>
        <a:xfrm>
          <a:off x="3746500" y="94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99174</xdr:rowOff>
    </xdr:from>
    <xdr:ext cx="599010" cy="259045"/>
    <xdr:sp macro="" textlink="">
      <xdr:nvSpPr>
        <xdr:cNvPr id="138" name="テキスト ボックス 137"/>
        <xdr:cNvSpPr txBox="1"/>
      </xdr:nvSpPr>
      <xdr:spPr>
        <a:xfrm>
          <a:off x="3497795" y="918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24000</xdr:rowOff>
    </xdr:from>
    <xdr:to>
      <xdr:col>15</xdr:col>
      <xdr:colOff>101600</xdr:colOff>
      <xdr:row>56</xdr:row>
      <xdr:rowOff>125600</xdr:rowOff>
    </xdr:to>
    <xdr:sp macro="" textlink="">
      <xdr:nvSpPr>
        <xdr:cNvPr id="139" name="楕円 138"/>
        <xdr:cNvSpPr/>
      </xdr:nvSpPr>
      <xdr:spPr>
        <a:xfrm>
          <a:off x="2857500" y="96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116727</xdr:rowOff>
    </xdr:from>
    <xdr:ext cx="534377" cy="259045"/>
    <xdr:sp macro="" textlink="">
      <xdr:nvSpPr>
        <xdr:cNvPr id="140" name="テキスト ボックス 139"/>
        <xdr:cNvSpPr txBox="1"/>
      </xdr:nvSpPr>
      <xdr:spPr>
        <a:xfrm>
          <a:off x="2641111" y="97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164795</xdr:rowOff>
    </xdr:from>
    <xdr:to>
      <xdr:col>10</xdr:col>
      <xdr:colOff>165100</xdr:colOff>
      <xdr:row>54</xdr:row>
      <xdr:rowOff>94945</xdr:rowOff>
    </xdr:to>
    <xdr:sp macro="" textlink="">
      <xdr:nvSpPr>
        <xdr:cNvPr id="141" name="楕円 140"/>
        <xdr:cNvSpPr/>
      </xdr:nvSpPr>
      <xdr:spPr>
        <a:xfrm>
          <a:off x="1968500" y="92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86072</xdr:rowOff>
    </xdr:from>
    <xdr:ext cx="599010" cy="259045"/>
    <xdr:sp macro="" textlink="">
      <xdr:nvSpPr>
        <xdr:cNvPr id="142" name="テキスト ボックス 141"/>
        <xdr:cNvSpPr txBox="1"/>
      </xdr:nvSpPr>
      <xdr:spPr>
        <a:xfrm>
          <a:off x="1719795" y="93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16484</xdr:rowOff>
    </xdr:from>
    <xdr:to>
      <xdr:col>6</xdr:col>
      <xdr:colOff>38100</xdr:colOff>
      <xdr:row>57</xdr:row>
      <xdr:rowOff>118084</xdr:rowOff>
    </xdr:to>
    <xdr:sp macro="" textlink="">
      <xdr:nvSpPr>
        <xdr:cNvPr id="143" name="楕円 142"/>
        <xdr:cNvSpPr/>
      </xdr:nvSpPr>
      <xdr:spPr>
        <a:xfrm>
          <a:off x="1079500" y="97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109211</xdr:rowOff>
    </xdr:from>
    <xdr:ext cx="534377" cy="259045"/>
    <xdr:sp macro="" textlink="">
      <xdr:nvSpPr>
        <xdr:cNvPr id="144" name="テキスト ボックス 143"/>
        <xdr:cNvSpPr txBox="1"/>
      </xdr:nvSpPr>
      <xdr:spPr>
        <a:xfrm>
          <a:off x="863111" y="988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26956</xdr:rowOff>
    </xdr:from>
    <xdr:to>
      <xdr:col>24</xdr:col>
      <xdr:colOff>63500</xdr:colOff>
      <xdr:row>76</xdr:row>
      <xdr:rowOff>137153</xdr:rowOff>
    </xdr:to>
    <xdr:cxnSp macro="">
      <xdr:nvCxnSpPr>
        <xdr:cNvPr id="176" name="直線コネクタ 175"/>
        <xdr:cNvCxnSpPr/>
      </xdr:nvCxnSpPr>
      <xdr:spPr>
        <a:xfrm flipV="1">
          <a:off x="3797300" y="13057156"/>
          <a:ext cx="838200" cy="1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75484</xdr:rowOff>
    </xdr:from>
    <xdr:ext cx="599010" cy="259045"/>
    <xdr:sp macro="" textlink="">
      <xdr:nvSpPr>
        <xdr:cNvPr id="177" name="民生費平均値テキスト"/>
        <xdr:cNvSpPr txBox="1"/>
      </xdr:nvSpPr>
      <xdr:spPr>
        <a:xfrm>
          <a:off x="4686300" y="1259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146296</xdr:rowOff>
    </xdr:from>
    <xdr:to>
      <xdr:col>19</xdr:col>
      <xdr:colOff>177800</xdr:colOff>
      <xdr:row>76</xdr:row>
      <xdr:rowOff>137153</xdr:rowOff>
    </xdr:to>
    <xdr:cxnSp macro="">
      <xdr:nvCxnSpPr>
        <xdr:cNvPr id="179" name="直線コネクタ 178"/>
        <xdr:cNvCxnSpPr/>
      </xdr:nvCxnSpPr>
      <xdr:spPr>
        <a:xfrm>
          <a:off x="2908300" y="13005046"/>
          <a:ext cx="88900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134637</xdr:rowOff>
    </xdr:from>
    <xdr:ext cx="599010" cy="259045"/>
    <xdr:sp macro="" textlink="">
      <xdr:nvSpPr>
        <xdr:cNvPr id="181" name="テキスト ボックス 180"/>
        <xdr:cNvSpPr txBox="1"/>
      </xdr:nvSpPr>
      <xdr:spPr>
        <a:xfrm>
          <a:off x="3497795" y="126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146296</xdr:rowOff>
    </xdr:from>
    <xdr:to>
      <xdr:col>15</xdr:col>
      <xdr:colOff>50800</xdr:colOff>
      <xdr:row>76</xdr:row>
      <xdr:rowOff>135041</xdr:rowOff>
    </xdr:to>
    <xdr:cxnSp macro="">
      <xdr:nvCxnSpPr>
        <xdr:cNvPr id="182" name="直線コネクタ 181"/>
        <xdr:cNvCxnSpPr/>
      </xdr:nvCxnSpPr>
      <xdr:spPr>
        <a:xfrm flipV="1">
          <a:off x="2019300" y="13005046"/>
          <a:ext cx="889000" cy="16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23701</xdr:rowOff>
    </xdr:from>
    <xdr:ext cx="599010" cy="259045"/>
    <xdr:sp macro="" textlink="">
      <xdr:nvSpPr>
        <xdr:cNvPr id="184" name="テキスト ボックス 183"/>
        <xdr:cNvSpPr txBox="1"/>
      </xdr:nvSpPr>
      <xdr:spPr>
        <a:xfrm>
          <a:off x="2608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105780</xdr:rowOff>
    </xdr:from>
    <xdr:to>
      <xdr:col>10</xdr:col>
      <xdr:colOff>114300</xdr:colOff>
      <xdr:row>76</xdr:row>
      <xdr:rowOff>135041</xdr:rowOff>
    </xdr:to>
    <xdr:cxnSp macro="">
      <xdr:nvCxnSpPr>
        <xdr:cNvPr id="185" name="直線コネクタ 184"/>
        <xdr:cNvCxnSpPr/>
      </xdr:nvCxnSpPr>
      <xdr:spPr>
        <a:xfrm>
          <a:off x="1130300" y="13135980"/>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24844</xdr:rowOff>
    </xdr:from>
    <xdr:ext cx="599010" cy="259045"/>
    <xdr:sp macro="" textlink="">
      <xdr:nvSpPr>
        <xdr:cNvPr id="187" name="テキスト ボックス 186"/>
        <xdr:cNvSpPr txBox="1"/>
      </xdr:nvSpPr>
      <xdr:spPr>
        <a:xfrm>
          <a:off x="1719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97147</xdr:rowOff>
    </xdr:from>
    <xdr:ext cx="599010" cy="259045"/>
    <xdr:sp macro="" textlink="">
      <xdr:nvSpPr>
        <xdr:cNvPr id="189" name="テキスト ボックス 188"/>
        <xdr:cNvSpPr txBox="1"/>
      </xdr:nvSpPr>
      <xdr:spPr>
        <a:xfrm>
          <a:off x="830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147606</xdr:rowOff>
    </xdr:from>
    <xdr:to>
      <xdr:col>24</xdr:col>
      <xdr:colOff>114300</xdr:colOff>
      <xdr:row>76</xdr:row>
      <xdr:rowOff>77756</xdr:rowOff>
    </xdr:to>
    <xdr:sp macro="" textlink="">
      <xdr:nvSpPr>
        <xdr:cNvPr id="195" name="楕円 194"/>
        <xdr:cNvSpPr/>
      </xdr:nvSpPr>
      <xdr:spPr>
        <a:xfrm>
          <a:off x="4584700" y="130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126033</xdr:rowOff>
    </xdr:from>
    <xdr:ext cx="599010" cy="259045"/>
    <xdr:sp macro="" textlink="">
      <xdr:nvSpPr>
        <xdr:cNvPr id="196" name="民生費該当値テキスト"/>
        <xdr:cNvSpPr txBox="1"/>
      </xdr:nvSpPr>
      <xdr:spPr>
        <a:xfrm>
          <a:off x="4686300" y="1298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86353</xdr:rowOff>
    </xdr:from>
    <xdr:to>
      <xdr:col>20</xdr:col>
      <xdr:colOff>38100</xdr:colOff>
      <xdr:row>77</xdr:row>
      <xdr:rowOff>16503</xdr:rowOff>
    </xdr:to>
    <xdr:sp macro="" textlink="">
      <xdr:nvSpPr>
        <xdr:cNvPr id="197" name="楕円 196"/>
        <xdr:cNvSpPr/>
      </xdr:nvSpPr>
      <xdr:spPr>
        <a:xfrm>
          <a:off x="37465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7630</xdr:rowOff>
    </xdr:from>
    <xdr:ext cx="599010" cy="259045"/>
    <xdr:sp macro="" textlink="">
      <xdr:nvSpPr>
        <xdr:cNvPr id="198" name="テキスト ボックス 197"/>
        <xdr:cNvSpPr txBox="1"/>
      </xdr:nvSpPr>
      <xdr:spPr>
        <a:xfrm>
          <a:off x="3497795" y="1320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95496</xdr:rowOff>
    </xdr:from>
    <xdr:to>
      <xdr:col>15</xdr:col>
      <xdr:colOff>101600</xdr:colOff>
      <xdr:row>76</xdr:row>
      <xdr:rowOff>25646</xdr:rowOff>
    </xdr:to>
    <xdr:sp macro="" textlink="">
      <xdr:nvSpPr>
        <xdr:cNvPr id="199" name="楕円 198"/>
        <xdr:cNvSpPr/>
      </xdr:nvSpPr>
      <xdr:spPr>
        <a:xfrm>
          <a:off x="2857500" y="129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16773</xdr:rowOff>
    </xdr:from>
    <xdr:ext cx="599010" cy="259045"/>
    <xdr:sp macro="" textlink="">
      <xdr:nvSpPr>
        <xdr:cNvPr id="200" name="テキスト ボックス 199"/>
        <xdr:cNvSpPr txBox="1"/>
      </xdr:nvSpPr>
      <xdr:spPr>
        <a:xfrm>
          <a:off x="2608795" y="1304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84241</xdr:rowOff>
    </xdr:from>
    <xdr:to>
      <xdr:col>10</xdr:col>
      <xdr:colOff>165100</xdr:colOff>
      <xdr:row>77</xdr:row>
      <xdr:rowOff>14391</xdr:rowOff>
    </xdr:to>
    <xdr:sp macro="" textlink="">
      <xdr:nvSpPr>
        <xdr:cNvPr id="201" name="楕円 200"/>
        <xdr:cNvSpPr/>
      </xdr:nvSpPr>
      <xdr:spPr>
        <a:xfrm>
          <a:off x="1968500" y="131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5518</xdr:rowOff>
    </xdr:from>
    <xdr:ext cx="599010" cy="259045"/>
    <xdr:sp macro="" textlink="">
      <xdr:nvSpPr>
        <xdr:cNvPr id="202" name="テキスト ボックス 201"/>
        <xdr:cNvSpPr txBox="1"/>
      </xdr:nvSpPr>
      <xdr:spPr>
        <a:xfrm>
          <a:off x="1719795" y="1320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54980</xdr:rowOff>
    </xdr:from>
    <xdr:to>
      <xdr:col>6</xdr:col>
      <xdr:colOff>38100</xdr:colOff>
      <xdr:row>76</xdr:row>
      <xdr:rowOff>156580</xdr:rowOff>
    </xdr:to>
    <xdr:sp macro="" textlink="">
      <xdr:nvSpPr>
        <xdr:cNvPr id="203" name="楕円 202"/>
        <xdr:cNvSpPr/>
      </xdr:nvSpPr>
      <xdr:spPr>
        <a:xfrm>
          <a:off x="1079500" y="130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147707</xdr:rowOff>
    </xdr:from>
    <xdr:ext cx="599010" cy="259045"/>
    <xdr:sp macro="" textlink="">
      <xdr:nvSpPr>
        <xdr:cNvPr id="204" name="テキスト ボックス 203"/>
        <xdr:cNvSpPr txBox="1"/>
      </xdr:nvSpPr>
      <xdr:spPr>
        <a:xfrm>
          <a:off x="830795" y="131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130784</xdr:rowOff>
    </xdr:from>
    <xdr:to>
      <xdr:col>24</xdr:col>
      <xdr:colOff>63500</xdr:colOff>
      <xdr:row>97</xdr:row>
      <xdr:rowOff>167360</xdr:rowOff>
    </xdr:to>
    <xdr:cxnSp macro="">
      <xdr:nvCxnSpPr>
        <xdr:cNvPr id="234" name="直線コネクタ 233"/>
        <xdr:cNvCxnSpPr/>
      </xdr:nvCxnSpPr>
      <xdr:spPr>
        <a:xfrm>
          <a:off x="3797300" y="1676143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152582</xdr:rowOff>
    </xdr:from>
    <xdr:ext cx="534377" cy="259045"/>
    <xdr:sp macro="" textlink="">
      <xdr:nvSpPr>
        <xdr:cNvPr id="235" name="衛生費平均値テキスト"/>
        <xdr:cNvSpPr txBox="1"/>
      </xdr:nvSpPr>
      <xdr:spPr>
        <a:xfrm>
          <a:off x="4686300" y="1609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120745</xdr:rowOff>
    </xdr:from>
    <xdr:to>
      <xdr:col>19</xdr:col>
      <xdr:colOff>177800</xdr:colOff>
      <xdr:row>97</xdr:row>
      <xdr:rowOff>130784</xdr:rowOff>
    </xdr:to>
    <xdr:cxnSp macro="">
      <xdr:nvCxnSpPr>
        <xdr:cNvPr id="237" name="直線コネクタ 236"/>
        <xdr:cNvCxnSpPr/>
      </xdr:nvCxnSpPr>
      <xdr:spPr>
        <a:xfrm>
          <a:off x="2908300" y="16751395"/>
          <a:ext cx="889000" cy="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120745</xdr:rowOff>
    </xdr:from>
    <xdr:to>
      <xdr:col>15</xdr:col>
      <xdr:colOff>50800</xdr:colOff>
      <xdr:row>97</xdr:row>
      <xdr:rowOff>161741</xdr:rowOff>
    </xdr:to>
    <xdr:cxnSp macro="">
      <xdr:nvCxnSpPr>
        <xdr:cNvPr id="240" name="直線コネクタ 239"/>
        <xdr:cNvCxnSpPr/>
      </xdr:nvCxnSpPr>
      <xdr:spPr>
        <a:xfrm flipV="1">
          <a:off x="2019300" y="16751395"/>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3626</xdr:rowOff>
    </xdr:from>
    <xdr:to>
      <xdr:col>10</xdr:col>
      <xdr:colOff>114300</xdr:colOff>
      <xdr:row>97</xdr:row>
      <xdr:rowOff>161741</xdr:rowOff>
    </xdr:to>
    <xdr:cxnSp macro="">
      <xdr:nvCxnSpPr>
        <xdr:cNvPr id="243" name="直線コネクタ 242"/>
        <xdr:cNvCxnSpPr/>
      </xdr:nvCxnSpPr>
      <xdr:spPr>
        <a:xfrm>
          <a:off x="1130300" y="16634276"/>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141837</xdr:rowOff>
    </xdr:from>
    <xdr:ext cx="534377" cy="259045"/>
    <xdr:sp macro="" textlink="">
      <xdr:nvSpPr>
        <xdr:cNvPr id="245" name="テキスト ボックス 244"/>
        <xdr:cNvSpPr txBox="1"/>
      </xdr:nvSpPr>
      <xdr:spPr>
        <a:xfrm>
          <a:off x="1752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116560</xdr:rowOff>
    </xdr:from>
    <xdr:to>
      <xdr:col>24</xdr:col>
      <xdr:colOff>114300</xdr:colOff>
      <xdr:row>98</xdr:row>
      <xdr:rowOff>46710</xdr:rowOff>
    </xdr:to>
    <xdr:sp macro="" textlink="">
      <xdr:nvSpPr>
        <xdr:cNvPr id="253" name="楕円 252"/>
        <xdr:cNvSpPr/>
      </xdr:nvSpPr>
      <xdr:spPr>
        <a:xfrm>
          <a:off x="4584700" y="167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31487</xdr:rowOff>
    </xdr:from>
    <xdr:ext cx="534377" cy="259045"/>
    <xdr:sp macro="" textlink="">
      <xdr:nvSpPr>
        <xdr:cNvPr id="254" name="衛生費該当値テキスト"/>
        <xdr:cNvSpPr txBox="1"/>
      </xdr:nvSpPr>
      <xdr:spPr>
        <a:xfrm>
          <a:off x="4686300" y="1666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79984</xdr:rowOff>
    </xdr:from>
    <xdr:to>
      <xdr:col>20</xdr:col>
      <xdr:colOff>38100</xdr:colOff>
      <xdr:row>98</xdr:row>
      <xdr:rowOff>10134</xdr:rowOff>
    </xdr:to>
    <xdr:sp macro="" textlink="">
      <xdr:nvSpPr>
        <xdr:cNvPr id="255" name="楕円 254"/>
        <xdr:cNvSpPr/>
      </xdr:nvSpPr>
      <xdr:spPr>
        <a:xfrm>
          <a:off x="3746500" y="1671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1261</xdr:rowOff>
    </xdr:from>
    <xdr:ext cx="534377" cy="259045"/>
    <xdr:sp macro="" textlink="">
      <xdr:nvSpPr>
        <xdr:cNvPr id="256" name="テキスト ボックス 255"/>
        <xdr:cNvSpPr txBox="1"/>
      </xdr:nvSpPr>
      <xdr:spPr>
        <a:xfrm>
          <a:off x="3530111" y="1680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69945</xdr:rowOff>
    </xdr:from>
    <xdr:to>
      <xdr:col>15</xdr:col>
      <xdr:colOff>101600</xdr:colOff>
      <xdr:row>98</xdr:row>
      <xdr:rowOff>95</xdr:rowOff>
    </xdr:to>
    <xdr:sp macro="" textlink="">
      <xdr:nvSpPr>
        <xdr:cNvPr id="257" name="楕円 256"/>
        <xdr:cNvSpPr/>
      </xdr:nvSpPr>
      <xdr:spPr>
        <a:xfrm>
          <a:off x="2857500" y="167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162672</xdr:rowOff>
    </xdr:from>
    <xdr:ext cx="534377" cy="259045"/>
    <xdr:sp macro="" textlink="">
      <xdr:nvSpPr>
        <xdr:cNvPr id="258" name="テキスト ボックス 257"/>
        <xdr:cNvSpPr txBox="1"/>
      </xdr:nvSpPr>
      <xdr:spPr>
        <a:xfrm>
          <a:off x="2641111" y="1679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110941</xdr:rowOff>
    </xdr:from>
    <xdr:to>
      <xdr:col>10</xdr:col>
      <xdr:colOff>165100</xdr:colOff>
      <xdr:row>98</xdr:row>
      <xdr:rowOff>41091</xdr:rowOff>
    </xdr:to>
    <xdr:sp macro="" textlink="">
      <xdr:nvSpPr>
        <xdr:cNvPr id="259" name="楕円 258"/>
        <xdr:cNvSpPr/>
      </xdr:nvSpPr>
      <xdr:spPr>
        <a:xfrm>
          <a:off x="1968500" y="167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32218</xdr:rowOff>
    </xdr:from>
    <xdr:ext cx="534377" cy="259045"/>
    <xdr:sp macro="" textlink="">
      <xdr:nvSpPr>
        <xdr:cNvPr id="260" name="テキスト ボックス 259"/>
        <xdr:cNvSpPr txBox="1"/>
      </xdr:nvSpPr>
      <xdr:spPr>
        <a:xfrm>
          <a:off x="1752111" y="168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124276</xdr:rowOff>
    </xdr:from>
    <xdr:to>
      <xdr:col>6</xdr:col>
      <xdr:colOff>38100</xdr:colOff>
      <xdr:row>97</xdr:row>
      <xdr:rowOff>54426</xdr:rowOff>
    </xdr:to>
    <xdr:sp macro="" textlink="">
      <xdr:nvSpPr>
        <xdr:cNvPr id="261" name="楕円 260"/>
        <xdr:cNvSpPr/>
      </xdr:nvSpPr>
      <xdr:spPr>
        <a:xfrm>
          <a:off x="1079500" y="165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45553</xdr:rowOff>
    </xdr:from>
    <xdr:ext cx="534377" cy="259045"/>
    <xdr:sp macro="" textlink="">
      <xdr:nvSpPr>
        <xdr:cNvPr id="262" name="テキスト ボックス 261"/>
        <xdr:cNvSpPr txBox="1"/>
      </xdr:nvSpPr>
      <xdr:spPr>
        <a:xfrm>
          <a:off x="863111" y="1667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139864</xdr:rowOff>
    </xdr:from>
    <xdr:to>
      <xdr:col>55</xdr:col>
      <xdr:colOff>0</xdr:colOff>
      <xdr:row>38</xdr:row>
      <xdr:rowOff>155376</xdr:rowOff>
    </xdr:to>
    <xdr:cxnSp macro="">
      <xdr:nvCxnSpPr>
        <xdr:cNvPr id="293" name="直線コネクタ 292"/>
        <xdr:cNvCxnSpPr/>
      </xdr:nvCxnSpPr>
      <xdr:spPr>
        <a:xfrm>
          <a:off x="9639300" y="6654964"/>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139864</xdr:rowOff>
    </xdr:from>
    <xdr:to>
      <xdr:col>50</xdr:col>
      <xdr:colOff>114300</xdr:colOff>
      <xdr:row>38</xdr:row>
      <xdr:rowOff>169091</xdr:rowOff>
    </xdr:to>
    <xdr:cxnSp macro="">
      <xdr:nvCxnSpPr>
        <xdr:cNvPr id="296" name="直線コネクタ 295"/>
        <xdr:cNvCxnSpPr/>
      </xdr:nvCxnSpPr>
      <xdr:spPr>
        <a:xfrm flipV="1">
          <a:off x="8750300" y="6654964"/>
          <a:ext cx="8890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167295</xdr:rowOff>
    </xdr:from>
    <xdr:to>
      <xdr:col>45</xdr:col>
      <xdr:colOff>177800</xdr:colOff>
      <xdr:row>38</xdr:row>
      <xdr:rowOff>169091</xdr:rowOff>
    </xdr:to>
    <xdr:cxnSp macro="">
      <xdr:nvCxnSpPr>
        <xdr:cNvPr id="299" name="直線コネクタ 298"/>
        <xdr:cNvCxnSpPr/>
      </xdr:nvCxnSpPr>
      <xdr:spPr>
        <a:xfrm>
          <a:off x="7861300" y="6682395"/>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167295</xdr:rowOff>
    </xdr:from>
    <xdr:to>
      <xdr:col>41</xdr:col>
      <xdr:colOff>50800</xdr:colOff>
      <xdr:row>39</xdr:row>
      <xdr:rowOff>10214</xdr:rowOff>
    </xdr:to>
    <xdr:cxnSp macro="">
      <xdr:nvCxnSpPr>
        <xdr:cNvPr id="302" name="直線コネクタ 301"/>
        <xdr:cNvCxnSpPr/>
      </xdr:nvCxnSpPr>
      <xdr:spPr>
        <a:xfrm flipV="1">
          <a:off x="6972300" y="6682395"/>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104576</xdr:rowOff>
    </xdr:from>
    <xdr:to>
      <xdr:col>55</xdr:col>
      <xdr:colOff>50800</xdr:colOff>
      <xdr:row>39</xdr:row>
      <xdr:rowOff>34726</xdr:rowOff>
    </xdr:to>
    <xdr:sp macro="" textlink="">
      <xdr:nvSpPr>
        <xdr:cNvPr id="312" name="楕円 311"/>
        <xdr:cNvSpPr/>
      </xdr:nvSpPr>
      <xdr:spPr>
        <a:xfrm>
          <a:off x="104267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19503</xdr:rowOff>
    </xdr:from>
    <xdr:ext cx="378565" cy="259045"/>
    <xdr:sp macro="" textlink="">
      <xdr:nvSpPr>
        <xdr:cNvPr id="313" name="労働費該当値テキスト"/>
        <xdr:cNvSpPr txBox="1"/>
      </xdr:nvSpPr>
      <xdr:spPr>
        <a:xfrm>
          <a:off x="10528300" y="6534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89064</xdr:rowOff>
    </xdr:from>
    <xdr:to>
      <xdr:col>50</xdr:col>
      <xdr:colOff>165100</xdr:colOff>
      <xdr:row>39</xdr:row>
      <xdr:rowOff>19214</xdr:rowOff>
    </xdr:to>
    <xdr:sp macro="" textlink="">
      <xdr:nvSpPr>
        <xdr:cNvPr id="314" name="楕円 313"/>
        <xdr:cNvSpPr/>
      </xdr:nvSpPr>
      <xdr:spPr>
        <a:xfrm>
          <a:off x="9588500" y="6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10341</xdr:rowOff>
    </xdr:from>
    <xdr:ext cx="378565" cy="259045"/>
    <xdr:sp macro="" textlink="">
      <xdr:nvSpPr>
        <xdr:cNvPr id="315" name="テキスト ボックス 314"/>
        <xdr:cNvSpPr txBox="1"/>
      </xdr:nvSpPr>
      <xdr:spPr>
        <a:xfrm>
          <a:off x="9450017" y="669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118291</xdr:rowOff>
    </xdr:from>
    <xdr:to>
      <xdr:col>46</xdr:col>
      <xdr:colOff>38100</xdr:colOff>
      <xdr:row>39</xdr:row>
      <xdr:rowOff>48441</xdr:rowOff>
    </xdr:to>
    <xdr:sp macro="" textlink="">
      <xdr:nvSpPr>
        <xdr:cNvPr id="316" name="楕円 315"/>
        <xdr:cNvSpPr/>
      </xdr:nvSpPr>
      <xdr:spPr>
        <a:xfrm>
          <a:off x="8699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39568</xdr:rowOff>
    </xdr:from>
    <xdr:ext cx="378565" cy="259045"/>
    <xdr:sp macro="" textlink="">
      <xdr:nvSpPr>
        <xdr:cNvPr id="317" name="テキスト ボックス 316"/>
        <xdr:cNvSpPr txBox="1"/>
      </xdr:nvSpPr>
      <xdr:spPr>
        <a:xfrm>
          <a:off x="8561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116495</xdr:rowOff>
    </xdr:from>
    <xdr:to>
      <xdr:col>41</xdr:col>
      <xdr:colOff>101600</xdr:colOff>
      <xdr:row>39</xdr:row>
      <xdr:rowOff>46645</xdr:rowOff>
    </xdr:to>
    <xdr:sp macro="" textlink="">
      <xdr:nvSpPr>
        <xdr:cNvPr id="318" name="楕円 317"/>
        <xdr:cNvSpPr/>
      </xdr:nvSpPr>
      <xdr:spPr>
        <a:xfrm>
          <a:off x="7810500" y="66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37772</xdr:rowOff>
    </xdr:from>
    <xdr:ext cx="378565" cy="259045"/>
    <xdr:sp macro="" textlink="">
      <xdr:nvSpPr>
        <xdr:cNvPr id="319" name="テキスト ボックス 318"/>
        <xdr:cNvSpPr txBox="1"/>
      </xdr:nvSpPr>
      <xdr:spPr>
        <a:xfrm>
          <a:off x="7672017" y="672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130864</xdr:rowOff>
    </xdr:from>
    <xdr:to>
      <xdr:col>36</xdr:col>
      <xdr:colOff>165100</xdr:colOff>
      <xdr:row>39</xdr:row>
      <xdr:rowOff>61014</xdr:rowOff>
    </xdr:to>
    <xdr:sp macro="" textlink="">
      <xdr:nvSpPr>
        <xdr:cNvPr id="320" name="楕円 319"/>
        <xdr:cNvSpPr/>
      </xdr:nvSpPr>
      <xdr:spPr>
        <a:xfrm>
          <a:off x="6921500" y="66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52141</xdr:rowOff>
    </xdr:from>
    <xdr:ext cx="378565" cy="259045"/>
    <xdr:sp macro="" textlink="">
      <xdr:nvSpPr>
        <xdr:cNvPr id="321" name="テキスト ボックス 320"/>
        <xdr:cNvSpPr txBox="1"/>
      </xdr:nvSpPr>
      <xdr:spPr>
        <a:xfrm>
          <a:off x="6783017" y="673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90132</xdr:rowOff>
    </xdr:from>
    <xdr:to>
      <xdr:col>55</xdr:col>
      <xdr:colOff>0</xdr:colOff>
      <xdr:row>55</xdr:row>
      <xdr:rowOff>163608</xdr:rowOff>
    </xdr:to>
    <xdr:cxnSp macro="">
      <xdr:nvCxnSpPr>
        <xdr:cNvPr id="350" name="直線コネクタ 349"/>
        <xdr:cNvCxnSpPr/>
      </xdr:nvCxnSpPr>
      <xdr:spPr>
        <a:xfrm>
          <a:off x="9639300" y="9519882"/>
          <a:ext cx="838200" cy="7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148620</xdr:rowOff>
    </xdr:from>
    <xdr:ext cx="534377" cy="259045"/>
    <xdr:sp macro="" textlink="">
      <xdr:nvSpPr>
        <xdr:cNvPr id="351" name="農林水産業費平均値テキスト"/>
        <xdr:cNvSpPr txBox="1"/>
      </xdr:nvSpPr>
      <xdr:spPr>
        <a:xfrm>
          <a:off x="10528300" y="923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90132</xdr:rowOff>
    </xdr:from>
    <xdr:to>
      <xdr:col>50</xdr:col>
      <xdr:colOff>114300</xdr:colOff>
      <xdr:row>56</xdr:row>
      <xdr:rowOff>59652</xdr:rowOff>
    </xdr:to>
    <xdr:cxnSp macro="">
      <xdr:nvCxnSpPr>
        <xdr:cNvPr id="353" name="直線コネクタ 352"/>
        <xdr:cNvCxnSpPr/>
      </xdr:nvCxnSpPr>
      <xdr:spPr>
        <a:xfrm flipV="1">
          <a:off x="8750300" y="9519882"/>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43749</xdr:rowOff>
    </xdr:from>
    <xdr:ext cx="534377" cy="259045"/>
    <xdr:sp macro="" textlink="">
      <xdr:nvSpPr>
        <xdr:cNvPr id="355" name="テキスト ボックス 354"/>
        <xdr:cNvSpPr txBox="1"/>
      </xdr:nvSpPr>
      <xdr:spPr>
        <a:xfrm>
          <a:off x="9372111" y="91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95199</xdr:rowOff>
    </xdr:from>
    <xdr:to>
      <xdr:col>45</xdr:col>
      <xdr:colOff>177800</xdr:colOff>
      <xdr:row>56</xdr:row>
      <xdr:rowOff>59652</xdr:rowOff>
    </xdr:to>
    <xdr:cxnSp macro="">
      <xdr:nvCxnSpPr>
        <xdr:cNvPr id="356" name="直線コネクタ 355"/>
        <xdr:cNvCxnSpPr/>
      </xdr:nvCxnSpPr>
      <xdr:spPr>
        <a:xfrm>
          <a:off x="7861300" y="9524949"/>
          <a:ext cx="889000" cy="1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19690</xdr:rowOff>
    </xdr:from>
    <xdr:ext cx="534377" cy="259045"/>
    <xdr:sp macro="" textlink="">
      <xdr:nvSpPr>
        <xdr:cNvPr id="358" name="テキスト ボックス 357"/>
        <xdr:cNvSpPr txBox="1"/>
      </xdr:nvSpPr>
      <xdr:spPr>
        <a:xfrm>
          <a:off x="8483111" y="9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95199</xdr:rowOff>
    </xdr:from>
    <xdr:to>
      <xdr:col>41</xdr:col>
      <xdr:colOff>50800</xdr:colOff>
      <xdr:row>56</xdr:row>
      <xdr:rowOff>37402</xdr:rowOff>
    </xdr:to>
    <xdr:cxnSp macro="">
      <xdr:nvCxnSpPr>
        <xdr:cNvPr id="359" name="直線コネクタ 358"/>
        <xdr:cNvCxnSpPr/>
      </xdr:nvCxnSpPr>
      <xdr:spPr>
        <a:xfrm flipV="1">
          <a:off x="6972300" y="9524949"/>
          <a:ext cx="889000" cy="11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9403</xdr:rowOff>
    </xdr:from>
    <xdr:ext cx="534377" cy="259045"/>
    <xdr:sp macro="" textlink="">
      <xdr:nvSpPr>
        <xdr:cNvPr id="361" name="テキスト ボックス 360"/>
        <xdr:cNvSpPr txBox="1"/>
      </xdr:nvSpPr>
      <xdr:spPr>
        <a:xfrm>
          <a:off x="7594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28757</xdr:rowOff>
    </xdr:from>
    <xdr:ext cx="534377" cy="259045"/>
    <xdr:sp macro="" textlink="">
      <xdr:nvSpPr>
        <xdr:cNvPr id="363" name="テキスト ボックス 362"/>
        <xdr:cNvSpPr txBox="1"/>
      </xdr:nvSpPr>
      <xdr:spPr>
        <a:xfrm>
          <a:off x="6705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112808</xdr:rowOff>
    </xdr:from>
    <xdr:to>
      <xdr:col>55</xdr:col>
      <xdr:colOff>50800</xdr:colOff>
      <xdr:row>56</xdr:row>
      <xdr:rowOff>42958</xdr:rowOff>
    </xdr:to>
    <xdr:sp macro="" textlink="">
      <xdr:nvSpPr>
        <xdr:cNvPr id="369" name="楕円 368"/>
        <xdr:cNvSpPr/>
      </xdr:nvSpPr>
      <xdr:spPr>
        <a:xfrm>
          <a:off x="10426700" y="95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91235</xdr:rowOff>
    </xdr:from>
    <xdr:ext cx="534377" cy="259045"/>
    <xdr:sp macro="" textlink="">
      <xdr:nvSpPr>
        <xdr:cNvPr id="370" name="農林水産業費該当値テキスト"/>
        <xdr:cNvSpPr txBox="1"/>
      </xdr:nvSpPr>
      <xdr:spPr>
        <a:xfrm>
          <a:off x="10528300" y="952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39332</xdr:rowOff>
    </xdr:from>
    <xdr:to>
      <xdr:col>50</xdr:col>
      <xdr:colOff>165100</xdr:colOff>
      <xdr:row>55</xdr:row>
      <xdr:rowOff>140932</xdr:rowOff>
    </xdr:to>
    <xdr:sp macro="" textlink="">
      <xdr:nvSpPr>
        <xdr:cNvPr id="371" name="楕円 370"/>
        <xdr:cNvSpPr/>
      </xdr:nvSpPr>
      <xdr:spPr>
        <a:xfrm>
          <a:off x="9588500" y="946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132059</xdr:rowOff>
    </xdr:from>
    <xdr:ext cx="534377" cy="259045"/>
    <xdr:sp macro="" textlink="">
      <xdr:nvSpPr>
        <xdr:cNvPr id="372" name="テキスト ボックス 371"/>
        <xdr:cNvSpPr txBox="1"/>
      </xdr:nvSpPr>
      <xdr:spPr>
        <a:xfrm>
          <a:off x="9372111" y="956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8852</xdr:rowOff>
    </xdr:from>
    <xdr:to>
      <xdr:col>46</xdr:col>
      <xdr:colOff>38100</xdr:colOff>
      <xdr:row>56</xdr:row>
      <xdr:rowOff>110452</xdr:rowOff>
    </xdr:to>
    <xdr:sp macro="" textlink="">
      <xdr:nvSpPr>
        <xdr:cNvPr id="373" name="楕円 372"/>
        <xdr:cNvSpPr/>
      </xdr:nvSpPr>
      <xdr:spPr>
        <a:xfrm>
          <a:off x="8699500" y="96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101579</xdr:rowOff>
    </xdr:from>
    <xdr:ext cx="534377" cy="259045"/>
    <xdr:sp macro="" textlink="">
      <xdr:nvSpPr>
        <xdr:cNvPr id="374" name="テキスト ボックス 373"/>
        <xdr:cNvSpPr txBox="1"/>
      </xdr:nvSpPr>
      <xdr:spPr>
        <a:xfrm>
          <a:off x="8483111" y="970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44399</xdr:rowOff>
    </xdr:from>
    <xdr:to>
      <xdr:col>41</xdr:col>
      <xdr:colOff>101600</xdr:colOff>
      <xdr:row>55</xdr:row>
      <xdr:rowOff>145999</xdr:rowOff>
    </xdr:to>
    <xdr:sp macro="" textlink="">
      <xdr:nvSpPr>
        <xdr:cNvPr id="375" name="楕円 374"/>
        <xdr:cNvSpPr/>
      </xdr:nvSpPr>
      <xdr:spPr>
        <a:xfrm>
          <a:off x="7810500" y="94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137126</xdr:rowOff>
    </xdr:from>
    <xdr:ext cx="534377" cy="259045"/>
    <xdr:sp macro="" textlink="">
      <xdr:nvSpPr>
        <xdr:cNvPr id="376" name="テキスト ボックス 375"/>
        <xdr:cNvSpPr txBox="1"/>
      </xdr:nvSpPr>
      <xdr:spPr>
        <a:xfrm>
          <a:off x="7594111" y="956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158052</xdr:rowOff>
    </xdr:from>
    <xdr:to>
      <xdr:col>36</xdr:col>
      <xdr:colOff>165100</xdr:colOff>
      <xdr:row>56</xdr:row>
      <xdr:rowOff>88202</xdr:rowOff>
    </xdr:to>
    <xdr:sp macro="" textlink="">
      <xdr:nvSpPr>
        <xdr:cNvPr id="377" name="楕円 376"/>
        <xdr:cNvSpPr/>
      </xdr:nvSpPr>
      <xdr:spPr>
        <a:xfrm>
          <a:off x="6921500" y="95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79329</xdr:rowOff>
    </xdr:from>
    <xdr:ext cx="534377" cy="259045"/>
    <xdr:sp macro="" textlink="">
      <xdr:nvSpPr>
        <xdr:cNvPr id="378" name="テキスト ボックス 377"/>
        <xdr:cNvSpPr txBox="1"/>
      </xdr:nvSpPr>
      <xdr:spPr>
        <a:xfrm>
          <a:off x="6705111" y="96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62867</xdr:rowOff>
    </xdr:from>
    <xdr:to>
      <xdr:col>55</xdr:col>
      <xdr:colOff>0</xdr:colOff>
      <xdr:row>77</xdr:row>
      <xdr:rowOff>102819</xdr:rowOff>
    </xdr:to>
    <xdr:cxnSp macro="">
      <xdr:nvCxnSpPr>
        <xdr:cNvPr id="407" name="直線コネクタ 406"/>
        <xdr:cNvCxnSpPr/>
      </xdr:nvCxnSpPr>
      <xdr:spPr>
        <a:xfrm flipV="1">
          <a:off x="9639300" y="13264517"/>
          <a:ext cx="838200" cy="3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86521</xdr:rowOff>
    </xdr:from>
    <xdr:ext cx="534377" cy="259045"/>
    <xdr:sp macro="" textlink="">
      <xdr:nvSpPr>
        <xdr:cNvPr id="408" name="商工費平均値テキスト"/>
        <xdr:cNvSpPr txBox="1"/>
      </xdr:nvSpPr>
      <xdr:spPr>
        <a:xfrm>
          <a:off x="10528300" y="1328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102819</xdr:rowOff>
    </xdr:from>
    <xdr:to>
      <xdr:col>50</xdr:col>
      <xdr:colOff>114300</xdr:colOff>
      <xdr:row>77</xdr:row>
      <xdr:rowOff>118996</xdr:rowOff>
    </xdr:to>
    <xdr:cxnSp macro="">
      <xdr:nvCxnSpPr>
        <xdr:cNvPr id="410" name="直線コネクタ 409"/>
        <xdr:cNvCxnSpPr/>
      </xdr:nvCxnSpPr>
      <xdr:spPr>
        <a:xfrm flipV="1">
          <a:off x="8750300" y="13304469"/>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160718</xdr:rowOff>
    </xdr:from>
    <xdr:ext cx="534377" cy="259045"/>
    <xdr:sp macro="" textlink="">
      <xdr:nvSpPr>
        <xdr:cNvPr id="412" name="テキスト ボックス 411"/>
        <xdr:cNvSpPr txBox="1"/>
      </xdr:nvSpPr>
      <xdr:spPr>
        <a:xfrm>
          <a:off x="9372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118996</xdr:rowOff>
    </xdr:from>
    <xdr:to>
      <xdr:col>45</xdr:col>
      <xdr:colOff>177800</xdr:colOff>
      <xdr:row>78</xdr:row>
      <xdr:rowOff>49678</xdr:rowOff>
    </xdr:to>
    <xdr:cxnSp macro="">
      <xdr:nvCxnSpPr>
        <xdr:cNvPr id="413" name="直線コネクタ 412"/>
        <xdr:cNvCxnSpPr/>
      </xdr:nvCxnSpPr>
      <xdr:spPr>
        <a:xfrm flipV="1">
          <a:off x="7861300" y="13320646"/>
          <a:ext cx="889000" cy="10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49678</xdr:rowOff>
    </xdr:from>
    <xdr:to>
      <xdr:col>41</xdr:col>
      <xdr:colOff>50800</xdr:colOff>
      <xdr:row>78</xdr:row>
      <xdr:rowOff>100648</xdr:rowOff>
    </xdr:to>
    <xdr:cxnSp macro="">
      <xdr:nvCxnSpPr>
        <xdr:cNvPr id="416" name="直線コネクタ 415"/>
        <xdr:cNvCxnSpPr/>
      </xdr:nvCxnSpPr>
      <xdr:spPr>
        <a:xfrm flipV="1">
          <a:off x="6972300" y="13422778"/>
          <a:ext cx="889000" cy="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56707</xdr:rowOff>
    </xdr:from>
    <xdr:ext cx="534377" cy="259045"/>
    <xdr:sp macro="" textlink="">
      <xdr:nvSpPr>
        <xdr:cNvPr id="418" name="テキスト ボックス 417"/>
        <xdr:cNvSpPr txBox="1"/>
      </xdr:nvSpPr>
      <xdr:spPr>
        <a:xfrm>
          <a:off x="7594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0" name="テキスト ボックス 419"/>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12067</xdr:rowOff>
    </xdr:from>
    <xdr:to>
      <xdr:col>55</xdr:col>
      <xdr:colOff>50800</xdr:colOff>
      <xdr:row>77</xdr:row>
      <xdr:rowOff>113667</xdr:rowOff>
    </xdr:to>
    <xdr:sp macro="" textlink="">
      <xdr:nvSpPr>
        <xdr:cNvPr id="426" name="楕円 425"/>
        <xdr:cNvSpPr/>
      </xdr:nvSpPr>
      <xdr:spPr>
        <a:xfrm>
          <a:off x="10426700" y="1321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34944</xdr:rowOff>
    </xdr:from>
    <xdr:ext cx="534377" cy="259045"/>
    <xdr:sp macro="" textlink="">
      <xdr:nvSpPr>
        <xdr:cNvPr id="427" name="商工費該当値テキスト"/>
        <xdr:cNvSpPr txBox="1"/>
      </xdr:nvSpPr>
      <xdr:spPr>
        <a:xfrm>
          <a:off x="10528300" y="1306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52019</xdr:rowOff>
    </xdr:from>
    <xdr:to>
      <xdr:col>50</xdr:col>
      <xdr:colOff>165100</xdr:colOff>
      <xdr:row>77</xdr:row>
      <xdr:rowOff>153619</xdr:rowOff>
    </xdr:to>
    <xdr:sp macro="" textlink="">
      <xdr:nvSpPr>
        <xdr:cNvPr id="428" name="楕円 427"/>
        <xdr:cNvSpPr/>
      </xdr:nvSpPr>
      <xdr:spPr>
        <a:xfrm>
          <a:off x="9588500" y="132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29" name="テキスト ボックス 428"/>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68196</xdr:rowOff>
    </xdr:from>
    <xdr:to>
      <xdr:col>46</xdr:col>
      <xdr:colOff>38100</xdr:colOff>
      <xdr:row>77</xdr:row>
      <xdr:rowOff>169796</xdr:rowOff>
    </xdr:to>
    <xdr:sp macro="" textlink="">
      <xdr:nvSpPr>
        <xdr:cNvPr id="430" name="楕円 429"/>
        <xdr:cNvSpPr/>
      </xdr:nvSpPr>
      <xdr:spPr>
        <a:xfrm>
          <a:off x="8699500" y="132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14873</xdr:rowOff>
    </xdr:from>
    <xdr:ext cx="534377" cy="259045"/>
    <xdr:sp macro="" textlink="">
      <xdr:nvSpPr>
        <xdr:cNvPr id="431" name="テキスト ボックス 430"/>
        <xdr:cNvSpPr txBox="1"/>
      </xdr:nvSpPr>
      <xdr:spPr>
        <a:xfrm>
          <a:off x="8483111" y="130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170328</xdr:rowOff>
    </xdr:from>
    <xdr:to>
      <xdr:col>41</xdr:col>
      <xdr:colOff>101600</xdr:colOff>
      <xdr:row>78</xdr:row>
      <xdr:rowOff>100478</xdr:rowOff>
    </xdr:to>
    <xdr:sp macro="" textlink="">
      <xdr:nvSpPr>
        <xdr:cNvPr id="432" name="楕円 431"/>
        <xdr:cNvSpPr/>
      </xdr:nvSpPr>
      <xdr:spPr>
        <a:xfrm>
          <a:off x="78105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91605</xdr:rowOff>
    </xdr:from>
    <xdr:ext cx="534377" cy="259045"/>
    <xdr:sp macro="" textlink="">
      <xdr:nvSpPr>
        <xdr:cNvPr id="433" name="テキスト ボックス 432"/>
        <xdr:cNvSpPr txBox="1"/>
      </xdr:nvSpPr>
      <xdr:spPr>
        <a:xfrm>
          <a:off x="7594111" y="134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49848</xdr:rowOff>
    </xdr:from>
    <xdr:to>
      <xdr:col>36</xdr:col>
      <xdr:colOff>165100</xdr:colOff>
      <xdr:row>78</xdr:row>
      <xdr:rowOff>151448</xdr:rowOff>
    </xdr:to>
    <xdr:sp macro="" textlink="">
      <xdr:nvSpPr>
        <xdr:cNvPr id="434" name="楕円 433"/>
        <xdr:cNvSpPr/>
      </xdr:nvSpPr>
      <xdr:spPr>
        <a:xfrm>
          <a:off x="6921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142575</xdr:rowOff>
    </xdr:from>
    <xdr:ext cx="534377" cy="259045"/>
    <xdr:sp macro="" textlink="">
      <xdr:nvSpPr>
        <xdr:cNvPr id="435" name="テキスト ボックス 434"/>
        <xdr:cNvSpPr txBox="1"/>
      </xdr:nvSpPr>
      <xdr:spPr>
        <a:xfrm>
          <a:off x="6705111" y="1351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96772</xdr:rowOff>
    </xdr:from>
    <xdr:to>
      <xdr:col>55</xdr:col>
      <xdr:colOff>0</xdr:colOff>
      <xdr:row>98</xdr:row>
      <xdr:rowOff>19489</xdr:rowOff>
    </xdr:to>
    <xdr:cxnSp macro="">
      <xdr:nvCxnSpPr>
        <xdr:cNvPr id="467" name="直線コネクタ 466"/>
        <xdr:cNvCxnSpPr/>
      </xdr:nvCxnSpPr>
      <xdr:spPr>
        <a:xfrm flipV="1">
          <a:off x="9639300" y="16555972"/>
          <a:ext cx="838200" cy="26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68" name="土木費平均値テキスト"/>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87922</xdr:rowOff>
    </xdr:from>
    <xdr:to>
      <xdr:col>50</xdr:col>
      <xdr:colOff>114300</xdr:colOff>
      <xdr:row>98</xdr:row>
      <xdr:rowOff>19489</xdr:rowOff>
    </xdr:to>
    <xdr:cxnSp macro="">
      <xdr:nvCxnSpPr>
        <xdr:cNvPr id="470" name="直線コネクタ 469"/>
        <xdr:cNvCxnSpPr/>
      </xdr:nvCxnSpPr>
      <xdr:spPr>
        <a:xfrm>
          <a:off x="8750300" y="16718572"/>
          <a:ext cx="889000" cy="10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87922</xdr:rowOff>
    </xdr:from>
    <xdr:to>
      <xdr:col>45</xdr:col>
      <xdr:colOff>177800</xdr:colOff>
      <xdr:row>98</xdr:row>
      <xdr:rowOff>102471</xdr:rowOff>
    </xdr:to>
    <xdr:cxnSp macro="">
      <xdr:nvCxnSpPr>
        <xdr:cNvPr id="473" name="直線コネクタ 472"/>
        <xdr:cNvCxnSpPr/>
      </xdr:nvCxnSpPr>
      <xdr:spPr>
        <a:xfrm flipV="1">
          <a:off x="7861300" y="16718572"/>
          <a:ext cx="889000" cy="1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102471</xdr:rowOff>
    </xdr:from>
    <xdr:to>
      <xdr:col>41</xdr:col>
      <xdr:colOff>50800</xdr:colOff>
      <xdr:row>99</xdr:row>
      <xdr:rowOff>59199</xdr:rowOff>
    </xdr:to>
    <xdr:cxnSp macro="">
      <xdr:nvCxnSpPr>
        <xdr:cNvPr id="476" name="直線コネクタ 475"/>
        <xdr:cNvCxnSpPr/>
      </xdr:nvCxnSpPr>
      <xdr:spPr>
        <a:xfrm flipV="1">
          <a:off x="6972300" y="16904571"/>
          <a:ext cx="889000" cy="12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45972</xdr:rowOff>
    </xdr:from>
    <xdr:to>
      <xdr:col>55</xdr:col>
      <xdr:colOff>50800</xdr:colOff>
      <xdr:row>96</xdr:row>
      <xdr:rowOff>147572</xdr:rowOff>
    </xdr:to>
    <xdr:sp macro="" textlink="">
      <xdr:nvSpPr>
        <xdr:cNvPr id="486" name="楕円 485"/>
        <xdr:cNvSpPr/>
      </xdr:nvSpPr>
      <xdr:spPr>
        <a:xfrm>
          <a:off x="10426700" y="165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68849</xdr:rowOff>
    </xdr:from>
    <xdr:ext cx="534377" cy="259045"/>
    <xdr:sp macro="" textlink="">
      <xdr:nvSpPr>
        <xdr:cNvPr id="487" name="土木費該当値テキスト"/>
        <xdr:cNvSpPr txBox="1"/>
      </xdr:nvSpPr>
      <xdr:spPr>
        <a:xfrm>
          <a:off x="10528300" y="1635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140139</xdr:rowOff>
    </xdr:from>
    <xdr:to>
      <xdr:col>50</xdr:col>
      <xdr:colOff>165100</xdr:colOff>
      <xdr:row>98</xdr:row>
      <xdr:rowOff>70289</xdr:rowOff>
    </xdr:to>
    <xdr:sp macro="" textlink="">
      <xdr:nvSpPr>
        <xdr:cNvPr id="488" name="楕円 487"/>
        <xdr:cNvSpPr/>
      </xdr:nvSpPr>
      <xdr:spPr>
        <a:xfrm>
          <a:off x="9588500" y="167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61416</xdr:rowOff>
    </xdr:from>
    <xdr:ext cx="534377" cy="259045"/>
    <xdr:sp macro="" textlink="">
      <xdr:nvSpPr>
        <xdr:cNvPr id="489" name="テキスト ボックス 488"/>
        <xdr:cNvSpPr txBox="1"/>
      </xdr:nvSpPr>
      <xdr:spPr>
        <a:xfrm>
          <a:off x="9372111" y="1686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37122</xdr:rowOff>
    </xdr:from>
    <xdr:to>
      <xdr:col>46</xdr:col>
      <xdr:colOff>38100</xdr:colOff>
      <xdr:row>97</xdr:row>
      <xdr:rowOff>138722</xdr:rowOff>
    </xdr:to>
    <xdr:sp macro="" textlink="">
      <xdr:nvSpPr>
        <xdr:cNvPr id="490" name="楕円 489"/>
        <xdr:cNvSpPr/>
      </xdr:nvSpPr>
      <xdr:spPr>
        <a:xfrm>
          <a:off x="8699500" y="166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155249</xdr:rowOff>
    </xdr:from>
    <xdr:ext cx="534377" cy="259045"/>
    <xdr:sp macro="" textlink="">
      <xdr:nvSpPr>
        <xdr:cNvPr id="491" name="テキスト ボックス 490"/>
        <xdr:cNvSpPr txBox="1"/>
      </xdr:nvSpPr>
      <xdr:spPr>
        <a:xfrm>
          <a:off x="8483111" y="164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51671</xdr:rowOff>
    </xdr:from>
    <xdr:to>
      <xdr:col>41</xdr:col>
      <xdr:colOff>101600</xdr:colOff>
      <xdr:row>98</xdr:row>
      <xdr:rowOff>153271</xdr:rowOff>
    </xdr:to>
    <xdr:sp macro="" textlink="">
      <xdr:nvSpPr>
        <xdr:cNvPr id="492" name="楕円 491"/>
        <xdr:cNvSpPr/>
      </xdr:nvSpPr>
      <xdr:spPr>
        <a:xfrm>
          <a:off x="7810500" y="168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144398</xdr:rowOff>
    </xdr:from>
    <xdr:ext cx="534377" cy="259045"/>
    <xdr:sp macro="" textlink="">
      <xdr:nvSpPr>
        <xdr:cNvPr id="493" name="テキスト ボックス 492"/>
        <xdr:cNvSpPr txBox="1"/>
      </xdr:nvSpPr>
      <xdr:spPr>
        <a:xfrm>
          <a:off x="7594111" y="169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8399</xdr:rowOff>
    </xdr:from>
    <xdr:to>
      <xdr:col>36</xdr:col>
      <xdr:colOff>165100</xdr:colOff>
      <xdr:row>99</xdr:row>
      <xdr:rowOff>109999</xdr:rowOff>
    </xdr:to>
    <xdr:sp macro="" textlink="">
      <xdr:nvSpPr>
        <xdr:cNvPr id="494" name="楕円 493"/>
        <xdr:cNvSpPr/>
      </xdr:nvSpPr>
      <xdr:spPr>
        <a:xfrm>
          <a:off x="6921500" y="1698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101126</xdr:rowOff>
    </xdr:from>
    <xdr:ext cx="534377" cy="259045"/>
    <xdr:sp macro="" textlink="">
      <xdr:nvSpPr>
        <xdr:cNvPr id="495" name="テキスト ボックス 494"/>
        <xdr:cNvSpPr txBox="1"/>
      </xdr:nvSpPr>
      <xdr:spPr>
        <a:xfrm>
          <a:off x="6705111" y="170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67424</xdr:rowOff>
    </xdr:from>
    <xdr:to>
      <xdr:col>85</xdr:col>
      <xdr:colOff>127000</xdr:colOff>
      <xdr:row>37</xdr:row>
      <xdr:rowOff>73330</xdr:rowOff>
    </xdr:to>
    <xdr:cxnSp macro="">
      <xdr:nvCxnSpPr>
        <xdr:cNvPr id="525" name="直線コネクタ 524"/>
        <xdr:cNvCxnSpPr/>
      </xdr:nvCxnSpPr>
      <xdr:spPr>
        <a:xfrm>
          <a:off x="15481300" y="6411074"/>
          <a:ext cx="8382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67424</xdr:rowOff>
    </xdr:from>
    <xdr:to>
      <xdr:col>81</xdr:col>
      <xdr:colOff>50800</xdr:colOff>
      <xdr:row>37</xdr:row>
      <xdr:rowOff>147015</xdr:rowOff>
    </xdr:to>
    <xdr:cxnSp macro="">
      <xdr:nvCxnSpPr>
        <xdr:cNvPr id="528" name="直線コネクタ 527"/>
        <xdr:cNvCxnSpPr/>
      </xdr:nvCxnSpPr>
      <xdr:spPr>
        <a:xfrm flipV="1">
          <a:off x="14592300" y="6411074"/>
          <a:ext cx="889000" cy="7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77254</xdr:rowOff>
    </xdr:from>
    <xdr:to>
      <xdr:col>76</xdr:col>
      <xdr:colOff>114300</xdr:colOff>
      <xdr:row>37</xdr:row>
      <xdr:rowOff>147015</xdr:rowOff>
    </xdr:to>
    <xdr:cxnSp macro="">
      <xdr:nvCxnSpPr>
        <xdr:cNvPr id="531" name="直線コネクタ 530"/>
        <xdr:cNvCxnSpPr/>
      </xdr:nvCxnSpPr>
      <xdr:spPr>
        <a:xfrm>
          <a:off x="13703300" y="6420904"/>
          <a:ext cx="8890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77254</xdr:rowOff>
    </xdr:from>
    <xdr:to>
      <xdr:col>71</xdr:col>
      <xdr:colOff>177800</xdr:colOff>
      <xdr:row>37</xdr:row>
      <xdr:rowOff>123012</xdr:rowOff>
    </xdr:to>
    <xdr:cxnSp macro="">
      <xdr:nvCxnSpPr>
        <xdr:cNvPr id="534" name="直線コネクタ 533"/>
        <xdr:cNvCxnSpPr/>
      </xdr:nvCxnSpPr>
      <xdr:spPr>
        <a:xfrm flipV="1">
          <a:off x="12814300" y="6420904"/>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6" name="テキスト ボックス 535"/>
        <xdr:cNvSpPr txBox="1"/>
      </xdr:nvSpPr>
      <xdr:spPr>
        <a:xfrm>
          <a:off x="13436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38" name="テキスト ボックス 537"/>
        <xdr:cNvSpPr txBox="1"/>
      </xdr:nvSpPr>
      <xdr:spPr>
        <a:xfrm>
          <a:off x="12547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22530</xdr:rowOff>
    </xdr:from>
    <xdr:to>
      <xdr:col>85</xdr:col>
      <xdr:colOff>177800</xdr:colOff>
      <xdr:row>37</xdr:row>
      <xdr:rowOff>124130</xdr:rowOff>
    </xdr:to>
    <xdr:sp macro="" textlink="">
      <xdr:nvSpPr>
        <xdr:cNvPr id="544" name="楕円 543"/>
        <xdr:cNvSpPr/>
      </xdr:nvSpPr>
      <xdr:spPr>
        <a:xfrm>
          <a:off x="16268700" y="63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108907</xdr:rowOff>
    </xdr:from>
    <xdr:ext cx="534377" cy="259045"/>
    <xdr:sp macro="" textlink="">
      <xdr:nvSpPr>
        <xdr:cNvPr id="545" name="消防費該当値テキスト"/>
        <xdr:cNvSpPr txBox="1"/>
      </xdr:nvSpPr>
      <xdr:spPr>
        <a:xfrm>
          <a:off x="16370300" y="62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16624</xdr:rowOff>
    </xdr:from>
    <xdr:to>
      <xdr:col>81</xdr:col>
      <xdr:colOff>101600</xdr:colOff>
      <xdr:row>37</xdr:row>
      <xdr:rowOff>118224</xdr:rowOff>
    </xdr:to>
    <xdr:sp macro="" textlink="">
      <xdr:nvSpPr>
        <xdr:cNvPr id="546" name="楕円 545"/>
        <xdr:cNvSpPr/>
      </xdr:nvSpPr>
      <xdr:spPr>
        <a:xfrm>
          <a:off x="15430500" y="63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109351</xdr:rowOff>
    </xdr:from>
    <xdr:ext cx="534377" cy="259045"/>
    <xdr:sp macro="" textlink="">
      <xdr:nvSpPr>
        <xdr:cNvPr id="547" name="テキスト ボックス 546"/>
        <xdr:cNvSpPr txBox="1"/>
      </xdr:nvSpPr>
      <xdr:spPr>
        <a:xfrm>
          <a:off x="15214111" y="64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96215</xdr:rowOff>
    </xdr:from>
    <xdr:to>
      <xdr:col>76</xdr:col>
      <xdr:colOff>165100</xdr:colOff>
      <xdr:row>38</xdr:row>
      <xdr:rowOff>26365</xdr:rowOff>
    </xdr:to>
    <xdr:sp macro="" textlink="">
      <xdr:nvSpPr>
        <xdr:cNvPr id="548" name="楕円 547"/>
        <xdr:cNvSpPr/>
      </xdr:nvSpPr>
      <xdr:spPr>
        <a:xfrm>
          <a:off x="14541500" y="6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17492</xdr:rowOff>
    </xdr:from>
    <xdr:ext cx="534377" cy="259045"/>
    <xdr:sp macro="" textlink="">
      <xdr:nvSpPr>
        <xdr:cNvPr id="549" name="テキスト ボックス 548"/>
        <xdr:cNvSpPr txBox="1"/>
      </xdr:nvSpPr>
      <xdr:spPr>
        <a:xfrm>
          <a:off x="14325111" y="653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26454</xdr:rowOff>
    </xdr:from>
    <xdr:to>
      <xdr:col>72</xdr:col>
      <xdr:colOff>38100</xdr:colOff>
      <xdr:row>37</xdr:row>
      <xdr:rowOff>128054</xdr:rowOff>
    </xdr:to>
    <xdr:sp macro="" textlink="">
      <xdr:nvSpPr>
        <xdr:cNvPr id="550" name="楕円 549"/>
        <xdr:cNvSpPr/>
      </xdr:nvSpPr>
      <xdr:spPr>
        <a:xfrm>
          <a:off x="13652500" y="63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119181</xdr:rowOff>
    </xdr:from>
    <xdr:ext cx="534377" cy="259045"/>
    <xdr:sp macro="" textlink="">
      <xdr:nvSpPr>
        <xdr:cNvPr id="551" name="テキスト ボックス 550"/>
        <xdr:cNvSpPr txBox="1"/>
      </xdr:nvSpPr>
      <xdr:spPr>
        <a:xfrm>
          <a:off x="13436111" y="64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72212</xdr:rowOff>
    </xdr:from>
    <xdr:to>
      <xdr:col>67</xdr:col>
      <xdr:colOff>101600</xdr:colOff>
      <xdr:row>38</xdr:row>
      <xdr:rowOff>2363</xdr:rowOff>
    </xdr:to>
    <xdr:sp macro="" textlink="">
      <xdr:nvSpPr>
        <xdr:cNvPr id="552" name="楕円 551"/>
        <xdr:cNvSpPr/>
      </xdr:nvSpPr>
      <xdr:spPr>
        <a:xfrm>
          <a:off x="12763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164939</xdr:rowOff>
    </xdr:from>
    <xdr:ext cx="534377" cy="259045"/>
    <xdr:sp macro="" textlink="">
      <xdr:nvSpPr>
        <xdr:cNvPr id="553" name="テキスト ボックス 552"/>
        <xdr:cNvSpPr txBox="1"/>
      </xdr:nvSpPr>
      <xdr:spPr>
        <a:xfrm>
          <a:off x="12547111" y="65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33695</xdr:rowOff>
    </xdr:from>
    <xdr:to>
      <xdr:col>85</xdr:col>
      <xdr:colOff>127000</xdr:colOff>
      <xdr:row>59</xdr:row>
      <xdr:rowOff>39329</xdr:rowOff>
    </xdr:to>
    <xdr:cxnSp macro="">
      <xdr:nvCxnSpPr>
        <xdr:cNvPr id="585" name="直線コネクタ 584"/>
        <xdr:cNvCxnSpPr/>
      </xdr:nvCxnSpPr>
      <xdr:spPr>
        <a:xfrm flipV="1">
          <a:off x="15481300" y="10149245"/>
          <a:ext cx="83820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4466</xdr:rowOff>
    </xdr:from>
    <xdr:to>
      <xdr:col>81</xdr:col>
      <xdr:colOff>50800</xdr:colOff>
      <xdr:row>59</xdr:row>
      <xdr:rowOff>39329</xdr:rowOff>
    </xdr:to>
    <xdr:cxnSp macro="">
      <xdr:nvCxnSpPr>
        <xdr:cNvPr id="588" name="直線コネクタ 587"/>
        <xdr:cNvCxnSpPr/>
      </xdr:nvCxnSpPr>
      <xdr:spPr>
        <a:xfrm>
          <a:off x="14592300" y="10120016"/>
          <a:ext cx="8890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170838</xdr:rowOff>
    </xdr:from>
    <xdr:to>
      <xdr:col>76</xdr:col>
      <xdr:colOff>114300</xdr:colOff>
      <xdr:row>59</xdr:row>
      <xdr:rowOff>4466</xdr:rowOff>
    </xdr:to>
    <xdr:cxnSp macro="">
      <xdr:nvCxnSpPr>
        <xdr:cNvPr id="591" name="直線コネクタ 590"/>
        <xdr:cNvCxnSpPr/>
      </xdr:nvCxnSpPr>
      <xdr:spPr>
        <a:xfrm>
          <a:off x="13703300" y="9600588"/>
          <a:ext cx="889000" cy="51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170838</xdr:rowOff>
    </xdr:from>
    <xdr:to>
      <xdr:col>71</xdr:col>
      <xdr:colOff>177800</xdr:colOff>
      <xdr:row>56</xdr:row>
      <xdr:rowOff>43884</xdr:rowOff>
    </xdr:to>
    <xdr:cxnSp macro="">
      <xdr:nvCxnSpPr>
        <xdr:cNvPr id="594" name="直線コネクタ 593"/>
        <xdr:cNvCxnSpPr/>
      </xdr:nvCxnSpPr>
      <xdr:spPr>
        <a:xfrm flipV="1">
          <a:off x="12814300" y="9600588"/>
          <a:ext cx="889000" cy="4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137279</xdr:rowOff>
    </xdr:from>
    <xdr:ext cx="534377" cy="259045"/>
    <xdr:sp macro="" textlink="">
      <xdr:nvSpPr>
        <xdr:cNvPr id="596" name="テキスト ボックス 595"/>
        <xdr:cNvSpPr txBox="1"/>
      </xdr:nvSpPr>
      <xdr:spPr>
        <a:xfrm>
          <a:off x="13436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154345</xdr:rowOff>
    </xdr:from>
    <xdr:to>
      <xdr:col>85</xdr:col>
      <xdr:colOff>177800</xdr:colOff>
      <xdr:row>59</xdr:row>
      <xdr:rowOff>84495</xdr:rowOff>
    </xdr:to>
    <xdr:sp macro="" textlink="">
      <xdr:nvSpPr>
        <xdr:cNvPr id="604" name="楕円 603"/>
        <xdr:cNvSpPr/>
      </xdr:nvSpPr>
      <xdr:spPr>
        <a:xfrm>
          <a:off x="16268700" y="100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69272</xdr:rowOff>
    </xdr:from>
    <xdr:ext cx="534377" cy="259045"/>
    <xdr:sp macro="" textlink="">
      <xdr:nvSpPr>
        <xdr:cNvPr id="605" name="教育費該当値テキスト"/>
        <xdr:cNvSpPr txBox="1"/>
      </xdr:nvSpPr>
      <xdr:spPr>
        <a:xfrm>
          <a:off x="16370300" y="10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159979</xdr:rowOff>
    </xdr:from>
    <xdr:to>
      <xdr:col>81</xdr:col>
      <xdr:colOff>101600</xdr:colOff>
      <xdr:row>59</xdr:row>
      <xdr:rowOff>90129</xdr:rowOff>
    </xdr:to>
    <xdr:sp macro="" textlink="">
      <xdr:nvSpPr>
        <xdr:cNvPr id="606" name="楕円 605"/>
        <xdr:cNvSpPr/>
      </xdr:nvSpPr>
      <xdr:spPr>
        <a:xfrm>
          <a:off x="15430500" y="101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81256</xdr:rowOff>
    </xdr:from>
    <xdr:ext cx="534377" cy="259045"/>
    <xdr:sp macro="" textlink="">
      <xdr:nvSpPr>
        <xdr:cNvPr id="607" name="テキスト ボックス 606"/>
        <xdr:cNvSpPr txBox="1"/>
      </xdr:nvSpPr>
      <xdr:spPr>
        <a:xfrm>
          <a:off x="15214111" y="1019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125116</xdr:rowOff>
    </xdr:from>
    <xdr:to>
      <xdr:col>76</xdr:col>
      <xdr:colOff>165100</xdr:colOff>
      <xdr:row>59</xdr:row>
      <xdr:rowOff>55266</xdr:rowOff>
    </xdr:to>
    <xdr:sp macro="" textlink="">
      <xdr:nvSpPr>
        <xdr:cNvPr id="608" name="楕円 607"/>
        <xdr:cNvSpPr/>
      </xdr:nvSpPr>
      <xdr:spPr>
        <a:xfrm>
          <a:off x="14541500" y="100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46393</xdr:rowOff>
    </xdr:from>
    <xdr:ext cx="534377" cy="259045"/>
    <xdr:sp macro="" textlink="">
      <xdr:nvSpPr>
        <xdr:cNvPr id="609" name="テキスト ボックス 608"/>
        <xdr:cNvSpPr txBox="1"/>
      </xdr:nvSpPr>
      <xdr:spPr>
        <a:xfrm>
          <a:off x="14325111" y="1016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120038</xdr:rowOff>
    </xdr:from>
    <xdr:to>
      <xdr:col>72</xdr:col>
      <xdr:colOff>38100</xdr:colOff>
      <xdr:row>56</xdr:row>
      <xdr:rowOff>50188</xdr:rowOff>
    </xdr:to>
    <xdr:sp macro="" textlink="">
      <xdr:nvSpPr>
        <xdr:cNvPr id="610" name="楕円 609"/>
        <xdr:cNvSpPr/>
      </xdr:nvSpPr>
      <xdr:spPr>
        <a:xfrm>
          <a:off x="13652500" y="95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66715</xdr:rowOff>
    </xdr:from>
    <xdr:ext cx="534377" cy="259045"/>
    <xdr:sp macro="" textlink="">
      <xdr:nvSpPr>
        <xdr:cNvPr id="611" name="テキスト ボックス 610"/>
        <xdr:cNvSpPr txBox="1"/>
      </xdr:nvSpPr>
      <xdr:spPr>
        <a:xfrm>
          <a:off x="13436111" y="93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164534</xdr:rowOff>
    </xdr:from>
    <xdr:to>
      <xdr:col>67</xdr:col>
      <xdr:colOff>101600</xdr:colOff>
      <xdr:row>56</xdr:row>
      <xdr:rowOff>94684</xdr:rowOff>
    </xdr:to>
    <xdr:sp macro="" textlink="">
      <xdr:nvSpPr>
        <xdr:cNvPr id="612" name="楕円 611"/>
        <xdr:cNvSpPr/>
      </xdr:nvSpPr>
      <xdr:spPr>
        <a:xfrm>
          <a:off x="12763500" y="9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85811</xdr:rowOff>
    </xdr:from>
    <xdr:ext cx="534377" cy="259045"/>
    <xdr:sp macro="" textlink="">
      <xdr:nvSpPr>
        <xdr:cNvPr id="613" name="テキスト ボックス 612"/>
        <xdr:cNvSpPr txBox="1"/>
      </xdr:nvSpPr>
      <xdr:spPr>
        <a:xfrm>
          <a:off x="12547111" y="96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56078</xdr:rowOff>
    </xdr:from>
    <xdr:to>
      <xdr:col>85</xdr:col>
      <xdr:colOff>126364</xdr:colOff>
      <xdr:row>78</xdr:row>
      <xdr:rowOff>139700</xdr:rowOff>
    </xdr:to>
    <xdr:cxnSp macro="">
      <xdr:nvCxnSpPr>
        <xdr:cNvPr id="635" name="直線コネクタ 634"/>
        <xdr:cNvCxnSpPr/>
      </xdr:nvCxnSpPr>
      <xdr:spPr>
        <a:xfrm flipV="1">
          <a:off x="16317595" y="12571928"/>
          <a:ext cx="1269" cy="94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2755</xdr:rowOff>
    </xdr:from>
    <xdr:ext cx="534377" cy="259045"/>
    <xdr:sp macro="" textlink="">
      <xdr:nvSpPr>
        <xdr:cNvPr id="638" name="災害復旧費最大値テキスト"/>
        <xdr:cNvSpPr txBox="1"/>
      </xdr:nvSpPr>
      <xdr:spPr>
        <a:xfrm>
          <a:off x="16370300" y="1234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56078</xdr:rowOff>
    </xdr:from>
    <xdr:to>
      <xdr:col>86</xdr:col>
      <xdr:colOff>25400</xdr:colOff>
      <xdr:row>73</xdr:row>
      <xdr:rowOff>56078</xdr:rowOff>
    </xdr:to>
    <xdr:cxnSp macro="">
      <xdr:nvCxnSpPr>
        <xdr:cNvPr id="639" name="直線コネクタ 638"/>
        <xdr:cNvCxnSpPr/>
      </xdr:nvCxnSpPr>
      <xdr:spPr>
        <a:xfrm>
          <a:off x="16230600" y="1257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53473</xdr:rowOff>
    </xdr:from>
    <xdr:to>
      <xdr:col>85</xdr:col>
      <xdr:colOff>127000</xdr:colOff>
      <xdr:row>78</xdr:row>
      <xdr:rowOff>118760</xdr:rowOff>
    </xdr:to>
    <xdr:cxnSp macro="">
      <xdr:nvCxnSpPr>
        <xdr:cNvPr id="640" name="直線コネクタ 639"/>
        <xdr:cNvCxnSpPr/>
      </xdr:nvCxnSpPr>
      <xdr:spPr>
        <a:xfrm>
          <a:off x="15481300" y="13426573"/>
          <a:ext cx="8382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19331</xdr:rowOff>
    </xdr:from>
    <xdr:ext cx="469744" cy="259045"/>
    <xdr:sp macro="" textlink="">
      <xdr:nvSpPr>
        <xdr:cNvPr id="641" name="災害復旧費平均値テキスト"/>
        <xdr:cNvSpPr txBox="1"/>
      </xdr:nvSpPr>
      <xdr:spPr>
        <a:xfrm>
          <a:off x="16370300" y="1304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167904</xdr:rowOff>
    </xdr:from>
    <xdr:to>
      <xdr:col>85</xdr:col>
      <xdr:colOff>177800</xdr:colOff>
      <xdr:row>77</xdr:row>
      <xdr:rowOff>98054</xdr:rowOff>
    </xdr:to>
    <xdr:sp macro="" textlink="">
      <xdr:nvSpPr>
        <xdr:cNvPr id="642" name="フローチャート: 判断 641"/>
        <xdr:cNvSpPr/>
      </xdr:nvSpPr>
      <xdr:spPr>
        <a:xfrm>
          <a:off x="162687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53473</xdr:rowOff>
    </xdr:from>
    <xdr:to>
      <xdr:col>81</xdr:col>
      <xdr:colOff>50800</xdr:colOff>
      <xdr:row>78</xdr:row>
      <xdr:rowOff>85658</xdr:rowOff>
    </xdr:to>
    <xdr:cxnSp macro="">
      <xdr:nvCxnSpPr>
        <xdr:cNvPr id="643" name="直線コネクタ 642"/>
        <xdr:cNvCxnSpPr/>
      </xdr:nvCxnSpPr>
      <xdr:spPr>
        <a:xfrm flipV="1">
          <a:off x="14592300" y="13426573"/>
          <a:ext cx="889000" cy="3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28276</xdr:rowOff>
    </xdr:from>
    <xdr:to>
      <xdr:col>81</xdr:col>
      <xdr:colOff>101600</xdr:colOff>
      <xdr:row>77</xdr:row>
      <xdr:rowOff>129876</xdr:rowOff>
    </xdr:to>
    <xdr:sp macro="" textlink="">
      <xdr:nvSpPr>
        <xdr:cNvPr id="644" name="フローチャート: 判断 643"/>
        <xdr:cNvSpPr/>
      </xdr:nvSpPr>
      <xdr:spPr>
        <a:xfrm>
          <a:off x="15430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146403</xdr:rowOff>
    </xdr:from>
    <xdr:ext cx="469744" cy="259045"/>
    <xdr:sp macro="" textlink="">
      <xdr:nvSpPr>
        <xdr:cNvPr id="645" name="テキスト ボックス 644"/>
        <xdr:cNvSpPr txBox="1"/>
      </xdr:nvSpPr>
      <xdr:spPr>
        <a:xfrm>
          <a:off x="15246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110348</xdr:rowOff>
    </xdr:from>
    <xdr:to>
      <xdr:col>76</xdr:col>
      <xdr:colOff>114300</xdr:colOff>
      <xdr:row>78</xdr:row>
      <xdr:rowOff>85658</xdr:rowOff>
    </xdr:to>
    <xdr:cxnSp macro="">
      <xdr:nvCxnSpPr>
        <xdr:cNvPr id="646" name="直線コネクタ 645"/>
        <xdr:cNvCxnSpPr/>
      </xdr:nvCxnSpPr>
      <xdr:spPr>
        <a:xfrm>
          <a:off x="13703300" y="12111848"/>
          <a:ext cx="889000" cy="134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22560</xdr:rowOff>
    </xdr:from>
    <xdr:to>
      <xdr:col>76</xdr:col>
      <xdr:colOff>165100</xdr:colOff>
      <xdr:row>77</xdr:row>
      <xdr:rowOff>124160</xdr:rowOff>
    </xdr:to>
    <xdr:sp macro="" textlink="">
      <xdr:nvSpPr>
        <xdr:cNvPr id="647" name="フローチャート: 判断 646"/>
        <xdr:cNvSpPr/>
      </xdr:nvSpPr>
      <xdr:spPr>
        <a:xfrm>
          <a:off x="14541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140687</xdr:rowOff>
    </xdr:from>
    <xdr:ext cx="469744" cy="259045"/>
    <xdr:sp macro="" textlink="">
      <xdr:nvSpPr>
        <xdr:cNvPr id="648" name="テキスト ボックス 647"/>
        <xdr:cNvSpPr txBox="1"/>
      </xdr:nvSpPr>
      <xdr:spPr>
        <a:xfrm>
          <a:off x="14357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110348</xdr:rowOff>
    </xdr:from>
    <xdr:to>
      <xdr:col>71</xdr:col>
      <xdr:colOff>177800</xdr:colOff>
      <xdr:row>76</xdr:row>
      <xdr:rowOff>164343</xdr:rowOff>
    </xdr:to>
    <xdr:cxnSp macro="">
      <xdr:nvCxnSpPr>
        <xdr:cNvPr id="649" name="直線コネクタ 648"/>
        <xdr:cNvCxnSpPr/>
      </xdr:nvCxnSpPr>
      <xdr:spPr>
        <a:xfrm flipV="1">
          <a:off x="12814300" y="12111848"/>
          <a:ext cx="889000" cy="108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52141</xdr:rowOff>
    </xdr:from>
    <xdr:to>
      <xdr:col>72</xdr:col>
      <xdr:colOff>38100</xdr:colOff>
      <xdr:row>73</xdr:row>
      <xdr:rowOff>153741</xdr:rowOff>
    </xdr:to>
    <xdr:sp macro="" textlink="">
      <xdr:nvSpPr>
        <xdr:cNvPr id="650" name="フローチャート: 判断 649"/>
        <xdr:cNvSpPr/>
      </xdr:nvSpPr>
      <xdr:spPr>
        <a:xfrm>
          <a:off x="13652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144868</xdr:rowOff>
    </xdr:from>
    <xdr:ext cx="534377" cy="259045"/>
    <xdr:sp macro="" textlink="">
      <xdr:nvSpPr>
        <xdr:cNvPr id="651" name="テキスト ボックス 650"/>
        <xdr:cNvSpPr txBox="1"/>
      </xdr:nvSpPr>
      <xdr:spPr>
        <a:xfrm>
          <a:off x="13436111" y="126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31659</xdr:rowOff>
    </xdr:from>
    <xdr:to>
      <xdr:col>67</xdr:col>
      <xdr:colOff>101600</xdr:colOff>
      <xdr:row>74</xdr:row>
      <xdr:rowOff>133259</xdr:rowOff>
    </xdr:to>
    <xdr:sp macro="" textlink="">
      <xdr:nvSpPr>
        <xdr:cNvPr id="652" name="フローチャート: 判断 651"/>
        <xdr:cNvSpPr/>
      </xdr:nvSpPr>
      <xdr:spPr>
        <a:xfrm>
          <a:off x="12763500" y="1271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149786</xdr:rowOff>
    </xdr:from>
    <xdr:ext cx="534377" cy="259045"/>
    <xdr:sp macro="" textlink="">
      <xdr:nvSpPr>
        <xdr:cNvPr id="653" name="テキスト ボックス 652"/>
        <xdr:cNvSpPr txBox="1"/>
      </xdr:nvSpPr>
      <xdr:spPr>
        <a:xfrm>
          <a:off x="12547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67960</xdr:rowOff>
    </xdr:from>
    <xdr:to>
      <xdr:col>85</xdr:col>
      <xdr:colOff>177800</xdr:colOff>
      <xdr:row>78</xdr:row>
      <xdr:rowOff>169560</xdr:rowOff>
    </xdr:to>
    <xdr:sp macro="" textlink="">
      <xdr:nvSpPr>
        <xdr:cNvPr id="659" name="楕円 658"/>
        <xdr:cNvSpPr/>
      </xdr:nvSpPr>
      <xdr:spPr>
        <a:xfrm>
          <a:off x="162687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154337</xdr:rowOff>
    </xdr:from>
    <xdr:ext cx="378565" cy="259045"/>
    <xdr:sp macro="" textlink="">
      <xdr:nvSpPr>
        <xdr:cNvPr id="660" name="災害復旧費該当値テキスト"/>
        <xdr:cNvSpPr txBox="1"/>
      </xdr:nvSpPr>
      <xdr:spPr>
        <a:xfrm>
          <a:off x="16370300" y="133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2673</xdr:rowOff>
    </xdr:from>
    <xdr:to>
      <xdr:col>81</xdr:col>
      <xdr:colOff>101600</xdr:colOff>
      <xdr:row>78</xdr:row>
      <xdr:rowOff>104273</xdr:rowOff>
    </xdr:to>
    <xdr:sp macro="" textlink="">
      <xdr:nvSpPr>
        <xdr:cNvPr id="661" name="楕円 660"/>
        <xdr:cNvSpPr/>
      </xdr:nvSpPr>
      <xdr:spPr>
        <a:xfrm>
          <a:off x="15430500" y="133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95400</xdr:rowOff>
    </xdr:from>
    <xdr:ext cx="469744" cy="259045"/>
    <xdr:sp macro="" textlink="">
      <xdr:nvSpPr>
        <xdr:cNvPr id="662" name="テキスト ボックス 661"/>
        <xdr:cNvSpPr txBox="1"/>
      </xdr:nvSpPr>
      <xdr:spPr>
        <a:xfrm>
          <a:off x="15246428" y="134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34858</xdr:rowOff>
    </xdr:from>
    <xdr:to>
      <xdr:col>76</xdr:col>
      <xdr:colOff>165100</xdr:colOff>
      <xdr:row>78</xdr:row>
      <xdr:rowOff>136458</xdr:rowOff>
    </xdr:to>
    <xdr:sp macro="" textlink="">
      <xdr:nvSpPr>
        <xdr:cNvPr id="663" name="楕円 662"/>
        <xdr:cNvSpPr/>
      </xdr:nvSpPr>
      <xdr:spPr>
        <a:xfrm>
          <a:off x="14541500" y="134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127585</xdr:rowOff>
    </xdr:from>
    <xdr:ext cx="469744" cy="259045"/>
    <xdr:sp macro="" textlink="">
      <xdr:nvSpPr>
        <xdr:cNvPr id="664" name="テキスト ボックス 663"/>
        <xdr:cNvSpPr txBox="1"/>
      </xdr:nvSpPr>
      <xdr:spPr>
        <a:xfrm>
          <a:off x="14357428" y="1350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59548</xdr:rowOff>
    </xdr:from>
    <xdr:to>
      <xdr:col>72</xdr:col>
      <xdr:colOff>38100</xdr:colOff>
      <xdr:row>70</xdr:row>
      <xdr:rowOff>161148</xdr:rowOff>
    </xdr:to>
    <xdr:sp macro="" textlink="">
      <xdr:nvSpPr>
        <xdr:cNvPr id="665" name="楕円 664"/>
        <xdr:cNvSpPr/>
      </xdr:nvSpPr>
      <xdr:spPr>
        <a:xfrm>
          <a:off x="13652500" y="120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6225</xdr:rowOff>
    </xdr:from>
    <xdr:ext cx="534377" cy="259045"/>
    <xdr:sp macro="" textlink="">
      <xdr:nvSpPr>
        <xdr:cNvPr id="666" name="テキスト ボックス 665"/>
        <xdr:cNvSpPr txBox="1"/>
      </xdr:nvSpPr>
      <xdr:spPr>
        <a:xfrm>
          <a:off x="13436111" y="118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113543</xdr:rowOff>
    </xdr:from>
    <xdr:to>
      <xdr:col>67</xdr:col>
      <xdr:colOff>101600</xdr:colOff>
      <xdr:row>77</xdr:row>
      <xdr:rowOff>43693</xdr:rowOff>
    </xdr:to>
    <xdr:sp macro="" textlink="">
      <xdr:nvSpPr>
        <xdr:cNvPr id="667" name="楕円 666"/>
        <xdr:cNvSpPr/>
      </xdr:nvSpPr>
      <xdr:spPr>
        <a:xfrm>
          <a:off x="12763500" y="1314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34820</xdr:rowOff>
    </xdr:from>
    <xdr:ext cx="469744" cy="259045"/>
    <xdr:sp macro="" textlink="">
      <xdr:nvSpPr>
        <xdr:cNvPr id="668" name="テキスト ボックス 667"/>
        <xdr:cNvSpPr txBox="1"/>
      </xdr:nvSpPr>
      <xdr:spPr>
        <a:xfrm>
          <a:off x="12579428" y="1323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0" name="直線コネクタ 679"/>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1" name="テキスト ボックス 680"/>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2" name="直線コネクタ 68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3" name="テキスト ボックス 682"/>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4" name="直線コネクタ 683"/>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5" name="テキスト ボックス 684"/>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8" name="直線コネクタ 687"/>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9" name="テキスト ボックス 688"/>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0" name="直線コネクタ 68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91" name="テキスト ボックス 69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2" name="直線コネクタ 691"/>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3" name="テキスト ボックス 692"/>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7" name="直線コネクタ 696"/>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8" name="公債費最小値テキスト"/>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9" name="直線コネクタ 698"/>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700" name="公債費最大値テキスト"/>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701" name="直線コネクタ 700"/>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152702</xdr:rowOff>
    </xdr:from>
    <xdr:to>
      <xdr:col>85</xdr:col>
      <xdr:colOff>127000</xdr:colOff>
      <xdr:row>97</xdr:row>
      <xdr:rowOff>9283</xdr:rowOff>
    </xdr:to>
    <xdr:cxnSp macro="">
      <xdr:nvCxnSpPr>
        <xdr:cNvPr id="702" name="直線コネクタ 701"/>
        <xdr:cNvCxnSpPr/>
      </xdr:nvCxnSpPr>
      <xdr:spPr>
        <a:xfrm>
          <a:off x="15481300" y="16611902"/>
          <a:ext cx="8382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3" name="公債費平均値テキスト"/>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4" name="フローチャート: 判断 703"/>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143587</xdr:rowOff>
    </xdr:from>
    <xdr:to>
      <xdr:col>81</xdr:col>
      <xdr:colOff>50800</xdr:colOff>
      <xdr:row>96</xdr:row>
      <xdr:rowOff>152702</xdr:rowOff>
    </xdr:to>
    <xdr:cxnSp macro="">
      <xdr:nvCxnSpPr>
        <xdr:cNvPr id="705" name="直線コネクタ 704"/>
        <xdr:cNvCxnSpPr/>
      </xdr:nvCxnSpPr>
      <xdr:spPr>
        <a:xfrm>
          <a:off x="14592300" y="16602787"/>
          <a:ext cx="8890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6" name="フローチャート: 判断 705"/>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9317</xdr:rowOff>
    </xdr:from>
    <xdr:ext cx="534377" cy="259045"/>
    <xdr:sp macro="" textlink="">
      <xdr:nvSpPr>
        <xdr:cNvPr id="707" name="テキスト ボックス 706"/>
        <xdr:cNvSpPr txBox="1"/>
      </xdr:nvSpPr>
      <xdr:spPr>
        <a:xfrm>
          <a:off x="15214111" y="161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143587</xdr:rowOff>
    </xdr:from>
    <xdr:to>
      <xdr:col>76</xdr:col>
      <xdr:colOff>114300</xdr:colOff>
      <xdr:row>96</xdr:row>
      <xdr:rowOff>149344</xdr:rowOff>
    </xdr:to>
    <xdr:cxnSp macro="">
      <xdr:nvCxnSpPr>
        <xdr:cNvPr id="708" name="直線コネクタ 707"/>
        <xdr:cNvCxnSpPr/>
      </xdr:nvCxnSpPr>
      <xdr:spPr>
        <a:xfrm flipV="1">
          <a:off x="13703300" y="16602787"/>
          <a:ext cx="8890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9" name="フローチャート: 判断 708"/>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17775</xdr:rowOff>
    </xdr:from>
    <xdr:ext cx="534377" cy="259045"/>
    <xdr:sp macro="" textlink="">
      <xdr:nvSpPr>
        <xdr:cNvPr id="710" name="テキスト ボックス 709"/>
        <xdr:cNvSpPr txBox="1"/>
      </xdr:nvSpPr>
      <xdr:spPr>
        <a:xfrm>
          <a:off x="14325111" y="1613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149344</xdr:rowOff>
    </xdr:from>
    <xdr:to>
      <xdr:col>71</xdr:col>
      <xdr:colOff>177800</xdr:colOff>
      <xdr:row>97</xdr:row>
      <xdr:rowOff>4083</xdr:rowOff>
    </xdr:to>
    <xdr:cxnSp macro="">
      <xdr:nvCxnSpPr>
        <xdr:cNvPr id="711" name="直線コネクタ 710"/>
        <xdr:cNvCxnSpPr/>
      </xdr:nvCxnSpPr>
      <xdr:spPr>
        <a:xfrm flipV="1">
          <a:off x="12814300" y="16608544"/>
          <a:ext cx="8890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2" name="フローチャート: 判断 711"/>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13" name="テキスト ボックス 712"/>
        <xdr:cNvSpPr txBox="1"/>
      </xdr:nvSpPr>
      <xdr:spPr>
        <a:xfrm>
          <a:off x="13436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4" name="フローチャート: 判断 713"/>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15" name="テキスト ボックス 714"/>
        <xdr:cNvSpPr txBox="1"/>
      </xdr:nvSpPr>
      <xdr:spPr>
        <a:xfrm>
          <a:off x="12547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129933</xdr:rowOff>
    </xdr:from>
    <xdr:to>
      <xdr:col>85</xdr:col>
      <xdr:colOff>177800</xdr:colOff>
      <xdr:row>97</xdr:row>
      <xdr:rowOff>60083</xdr:rowOff>
    </xdr:to>
    <xdr:sp macro="" textlink="">
      <xdr:nvSpPr>
        <xdr:cNvPr id="721" name="楕円 720"/>
        <xdr:cNvSpPr/>
      </xdr:nvSpPr>
      <xdr:spPr>
        <a:xfrm>
          <a:off x="16268700" y="165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108360</xdr:rowOff>
    </xdr:from>
    <xdr:ext cx="534377" cy="259045"/>
    <xdr:sp macro="" textlink="">
      <xdr:nvSpPr>
        <xdr:cNvPr id="722" name="公債費該当値テキスト"/>
        <xdr:cNvSpPr txBox="1"/>
      </xdr:nvSpPr>
      <xdr:spPr>
        <a:xfrm>
          <a:off x="16370300" y="165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101902</xdr:rowOff>
    </xdr:from>
    <xdr:to>
      <xdr:col>81</xdr:col>
      <xdr:colOff>101600</xdr:colOff>
      <xdr:row>97</xdr:row>
      <xdr:rowOff>32052</xdr:rowOff>
    </xdr:to>
    <xdr:sp macro="" textlink="">
      <xdr:nvSpPr>
        <xdr:cNvPr id="723" name="楕円 722"/>
        <xdr:cNvSpPr/>
      </xdr:nvSpPr>
      <xdr:spPr>
        <a:xfrm>
          <a:off x="15430500" y="165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23179</xdr:rowOff>
    </xdr:from>
    <xdr:ext cx="534377" cy="259045"/>
    <xdr:sp macro="" textlink="">
      <xdr:nvSpPr>
        <xdr:cNvPr id="724" name="テキスト ボックス 723"/>
        <xdr:cNvSpPr txBox="1"/>
      </xdr:nvSpPr>
      <xdr:spPr>
        <a:xfrm>
          <a:off x="15214111" y="1665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92787</xdr:rowOff>
    </xdr:from>
    <xdr:to>
      <xdr:col>76</xdr:col>
      <xdr:colOff>165100</xdr:colOff>
      <xdr:row>97</xdr:row>
      <xdr:rowOff>22937</xdr:rowOff>
    </xdr:to>
    <xdr:sp macro="" textlink="">
      <xdr:nvSpPr>
        <xdr:cNvPr id="725" name="楕円 724"/>
        <xdr:cNvSpPr/>
      </xdr:nvSpPr>
      <xdr:spPr>
        <a:xfrm>
          <a:off x="14541500" y="165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14064</xdr:rowOff>
    </xdr:from>
    <xdr:ext cx="534377" cy="259045"/>
    <xdr:sp macro="" textlink="">
      <xdr:nvSpPr>
        <xdr:cNvPr id="726" name="テキスト ボックス 725"/>
        <xdr:cNvSpPr txBox="1"/>
      </xdr:nvSpPr>
      <xdr:spPr>
        <a:xfrm>
          <a:off x="14325111" y="1664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98544</xdr:rowOff>
    </xdr:from>
    <xdr:to>
      <xdr:col>72</xdr:col>
      <xdr:colOff>38100</xdr:colOff>
      <xdr:row>97</xdr:row>
      <xdr:rowOff>28694</xdr:rowOff>
    </xdr:to>
    <xdr:sp macro="" textlink="">
      <xdr:nvSpPr>
        <xdr:cNvPr id="727" name="楕円 726"/>
        <xdr:cNvSpPr/>
      </xdr:nvSpPr>
      <xdr:spPr>
        <a:xfrm>
          <a:off x="13652500" y="1655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19821</xdr:rowOff>
    </xdr:from>
    <xdr:ext cx="534377" cy="259045"/>
    <xdr:sp macro="" textlink="">
      <xdr:nvSpPr>
        <xdr:cNvPr id="728" name="テキスト ボックス 727"/>
        <xdr:cNvSpPr txBox="1"/>
      </xdr:nvSpPr>
      <xdr:spPr>
        <a:xfrm>
          <a:off x="13436111" y="166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124733</xdr:rowOff>
    </xdr:from>
    <xdr:to>
      <xdr:col>67</xdr:col>
      <xdr:colOff>101600</xdr:colOff>
      <xdr:row>97</xdr:row>
      <xdr:rowOff>54883</xdr:rowOff>
    </xdr:to>
    <xdr:sp macro="" textlink="">
      <xdr:nvSpPr>
        <xdr:cNvPr id="729" name="楕円 728"/>
        <xdr:cNvSpPr/>
      </xdr:nvSpPr>
      <xdr:spPr>
        <a:xfrm>
          <a:off x="12763500" y="165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46010</xdr:rowOff>
    </xdr:from>
    <xdr:ext cx="534377" cy="259045"/>
    <xdr:sp macro="" textlink="">
      <xdr:nvSpPr>
        <xdr:cNvPr id="730" name="テキスト ボックス 729"/>
        <xdr:cNvSpPr txBox="1"/>
      </xdr:nvSpPr>
      <xdr:spPr>
        <a:xfrm>
          <a:off x="12547111" y="1667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2" name="直線コネクタ 751"/>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3"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5" name="諸支出金最大値テキスト"/>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6" name="直線コネクタ 755"/>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8"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9" name="フローチャート: 判断 758"/>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61" name="フローチャート: 判断 760"/>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2" name="テキスト ボックス 761"/>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4" name="フローチャート: 判断 763"/>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5" name="テキスト ボックス 764"/>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7" name="フローチャート: 判断 766"/>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8" name="テキスト ボックス 767"/>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9" name="フローチャート: 判断 768"/>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70" name="テキスト ボックス 769"/>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7"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の増加が目立つものとして、民生費と土木費が挙げられる。民生費が増加した主な要因は国の交付金に伴う臨時特別給付金の給付や福祉医療費の給付、障がい者福祉に係る自立支援事業費の増加等が挙げられる。また、土木費が増加した主な要因は、道路等のインフラ整備の実施が挙げられる。一方で、コストの減少が目立つものとしては農林水産業費と公債費が挙げられる。農林水産業費が減少した主な要因は、下水道事業会計への負担金や農業振興等に係る補助金の減少が挙げられる。また、公債費が減少した主な要因は、元利償還金を計画どおり償還できていることや新規借入額を償還額以下に抑えている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については、市民会館リノベーション事業等係る普通建設事業費等の臨時財政需要があったため、実質単年度収支は赤字となっているが、財政調整基金の取崩しにより、実質収支は黒字となっている。なお、令和５年度の財政調整基金残高については、取崩額を上回る歳計剰余金を積み立てたため、前年度比で増加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年度から赤字額は出ていないが、今後も健全な財政運営に努めていく。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F63" sqref="F6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27006452</v>
      </c>
      <c r="BO4" s="371"/>
      <c r="BP4" s="371"/>
      <c r="BQ4" s="371"/>
      <c r="BR4" s="371"/>
      <c r="BS4" s="371"/>
      <c r="BT4" s="371"/>
      <c r="BU4" s="372"/>
      <c r="BV4" s="370">
        <v>26405643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9.3000000000000007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26097606</v>
      </c>
      <c r="BO5" s="408"/>
      <c r="BP5" s="408"/>
      <c r="BQ5" s="408"/>
      <c r="BR5" s="408"/>
      <c r="BS5" s="408"/>
      <c r="BT5" s="408"/>
      <c r="BU5" s="409"/>
      <c r="BV5" s="407">
        <v>25102536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90.7</v>
      </c>
      <c r="CU5" s="405"/>
      <c r="CV5" s="405"/>
      <c r="CW5" s="405"/>
      <c r="CX5" s="405"/>
      <c r="CY5" s="405"/>
      <c r="CZ5" s="405"/>
      <c r="DA5" s="406"/>
      <c r="DB5" s="404">
        <v>85.9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908846</v>
      </c>
      <c r="BO6" s="408"/>
      <c r="BP6" s="408"/>
      <c r="BQ6" s="408"/>
      <c r="BR6" s="408"/>
      <c r="BS6" s="408"/>
      <c r="BT6" s="408"/>
      <c r="BU6" s="409"/>
      <c r="BV6" s="407">
        <v>1303107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91.3</v>
      </c>
      <c r="CU6" s="445"/>
      <c r="CV6" s="445"/>
      <c r="CW6" s="445"/>
      <c r="CX6" s="445"/>
      <c r="CY6" s="445"/>
      <c r="CZ6" s="445"/>
      <c r="DA6" s="446"/>
      <c r="DB6" s="444">
        <v>87.1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249212</v>
      </c>
      <c r="BO7" s="408"/>
      <c r="BP7" s="408"/>
      <c r="BQ7" s="408"/>
      <c r="BR7" s="408"/>
      <c r="BS7" s="408"/>
      <c r="BT7" s="408"/>
      <c r="BU7" s="409"/>
      <c r="BV7" s="407">
        <v>102640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13016524</v>
      </c>
      <c r="CU7" s="408"/>
      <c r="CV7" s="408"/>
      <c r="CW7" s="408"/>
      <c r="CX7" s="408"/>
      <c r="CY7" s="408"/>
      <c r="CZ7" s="408"/>
      <c r="DA7" s="409"/>
      <c r="DB7" s="407">
        <v>12931293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659634</v>
      </c>
      <c r="BO8" s="408"/>
      <c r="BP8" s="408"/>
      <c r="BQ8" s="408"/>
      <c r="BR8" s="408"/>
      <c r="BS8" s="408"/>
      <c r="BT8" s="408"/>
      <c r="BU8" s="409"/>
      <c r="BV8" s="407">
        <v>1200467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0.56000000000000005</v>
      </c>
      <c r="CU8" s="448"/>
      <c r="CV8" s="448"/>
      <c r="CW8" s="448"/>
      <c r="CX8" s="448"/>
      <c r="CY8" s="448"/>
      <c r="CZ8" s="448"/>
      <c r="DA8" s="449"/>
      <c r="DB8" s="447">
        <v>0.54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42338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-540833</v>
      </c>
      <c r="BO9" s="408"/>
      <c r="BP9" s="408"/>
      <c r="BQ9" s="408"/>
      <c r="BR9" s="408"/>
      <c r="BS9" s="408"/>
      <c r="BT9" s="408"/>
      <c r="BU9" s="409"/>
      <c r="BV9" s="407">
        <v>465499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11.8</v>
      </c>
      <c r="CU9" s="405"/>
      <c r="CV9" s="405"/>
      <c r="CW9" s="405"/>
      <c r="CX9" s="405"/>
      <c r="CY9" s="405"/>
      <c r="CZ9" s="405"/>
      <c r="DA9" s="406"/>
      <c r="DB9" s="404">
        <v>14.7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43909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603134</v>
      </c>
      <c r="BO10" s="408"/>
      <c r="BP10" s="408"/>
      <c r="BQ10" s="408"/>
      <c r="BR10" s="408"/>
      <c r="BS10" s="408"/>
      <c r="BT10" s="408"/>
      <c r="BU10" s="409"/>
      <c r="BV10" s="407">
        <v>392465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42586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486773</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41659</v>
      </c>
      <c r="S13" s="492"/>
      <c r="T13" s="492"/>
      <c r="U13" s="492"/>
      <c r="V13" s="493"/>
      <c r="W13" s="423" t="s">
        <v>131</v>
      </c>
      <c r="X13" s="424"/>
      <c r="Y13" s="424"/>
      <c r="Z13" s="424"/>
      <c r="AA13" s="424"/>
      <c r="AB13" s="414"/>
      <c r="AC13" s="458">
        <v>5255</v>
      </c>
      <c r="AD13" s="459"/>
      <c r="AE13" s="459"/>
      <c r="AF13" s="459"/>
      <c r="AG13" s="501"/>
      <c r="AH13" s="458">
        <v>5823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-424472</v>
      </c>
      <c r="BO13" s="408"/>
      <c r="BP13" s="408"/>
      <c r="BQ13" s="408"/>
      <c r="BR13" s="408"/>
      <c r="BS13" s="408"/>
      <c r="BT13" s="408"/>
      <c r="BU13" s="409"/>
      <c r="BV13" s="407">
        <v>857964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6.1</v>
      </c>
      <c r="CU13" s="405"/>
      <c r="CV13" s="405"/>
      <c r="CW13" s="405"/>
      <c r="CX13" s="405"/>
      <c r="CY13" s="405"/>
      <c r="CZ13" s="405"/>
      <c r="DA13" s="406"/>
      <c r="DB13" s="404">
        <v>6.6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43030</v>
      </c>
      <c r="S14" s="492"/>
      <c r="T14" s="492"/>
      <c r="U14" s="492"/>
      <c r="V14" s="493"/>
      <c r="W14" s="397"/>
      <c r="X14" s="398"/>
      <c r="Y14" s="398"/>
      <c r="Z14" s="398"/>
      <c r="AA14" s="398"/>
      <c r="AB14" s="387"/>
      <c r="AC14" s="494">
        <v>22.9</v>
      </c>
      <c r="AD14" s="495"/>
      <c r="AE14" s="495"/>
      <c r="AF14" s="495"/>
      <c r="AG14" s="496"/>
      <c r="AH14" s="494">
        <v>23.8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42187</v>
      </c>
      <c r="S15" s="492"/>
      <c r="T15" s="492"/>
      <c r="U15" s="492"/>
      <c r="V15" s="493"/>
      <c r="W15" s="423" t="s">
        <v>137</v>
      </c>
      <c r="X15" s="424"/>
      <c r="Y15" s="424"/>
      <c r="Z15" s="424"/>
      <c r="AA15" s="424"/>
      <c r="AB15" s="414"/>
      <c r="AC15" s="458">
        <v>5389</v>
      </c>
      <c r="AD15" s="459"/>
      <c r="AE15" s="459"/>
      <c r="AF15" s="459"/>
      <c r="AG15" s="501"/>
      <c r="AH15" s="458">
        <v>5757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6551269</v>
      </c>
      <c r="BO15" s="371"/>
      <c r="BP15" s="371"/>
      <c r="BQ15" s="371"/>
      <c r="BR15" s="371"/>
      <c r="BS15" s="371"/>
      <c r="BT15" s="371"/>
      <c r="BU15" s="372"/>
      <c r="BV15" s="370">
        <v>6238867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23.5</v>
      </c>
      <c r="AD16" s="495"/>
      <c r="AE16" s="495"/>
      <c r="AF16" s="495"/>
      <c r="AG16" s="496"/>
      <c r="AH16" s="494">
        <v>23.5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11177057</v>
      </c>
      <c r="BO16" s="408"/>
      <c r="BP16" s="408"/>
      <c r="BQ16" s="408"/>
      <c r="BR16" s="408"/>
      <c r="BS16" s="408"/>
      <c r="BT16" s="408"/>
      <c r="BU16" s="409"/>
      <c r="BV16" s="407">
        <v>11032888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12336</v>
      </c>
      <c r="AD17" s="459"/>
      <c r="AE17" s="459"/>
      <c r="AF17" s="459"/>
      <c r="AG17" s="501"/>
      <c r="AH17" s="458">
        <v>12929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8305824</v>
      </c>
      <c r="BO17" s="408"/>
      <c r="BP17" s="408"/>
      <c r="BQ17" s="408"/>
      <c r="BR17" s="408"/>
      <c r="BS17" s="408"/>
      <c r="BT17" s="408"/>
      <c r="BU17" s="409"/>
      <c r="BV17" s="407">
        <v>7945456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112.18</v>
      </c>
      <c r="M18" s="531"/>
      <c r="N18" s="531"/>
      <c r="O18" s="531"/>
      <c r="P18" s="531"/>
      <c r="Q18" s="531"/>
      <c r="R18" s="532"/>
      <c r="S18" s="532"/>
      <c r="T18" s="532"/>
      <c r="U18" s="532"/>
      <c r="V18" s="533"/>
      <c r="W18" s="425"/>
      <c r="X18" s="426"/>
      <c r="Y18" s="426"/>
      <c r="Z18" s="426"/>
      <c r="AA18" s="426"/>
      <c r="AB18" s="417"/>
      <c r="AC18" s="534">
        <v>53.7</v>
      </c>
      <c r="AD18" s="535"/>
      <c r="AE18" s="535"/>
      <c r="AF18" s="535"/>
      <c r="AG18" s="536"/>
      <c r="AH18" s="534">
        <v>52.8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11759287</v>
      </c>
      <c r="BO18" s="408"/>
      <c r="BP18" s="408"/>
      <c r="BQ18" s="408"/>
      <c r="BR18" s="408"/>
      <c r="BS18" s="408"/>
      <c r="BT18" s="408"/>
      <c r="BU18" s="409"/>
      <c r="BV18" s="407">
        <v>11652149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377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19063866</v>
      </c>
      <c r="BO19" s="408"/>
      <c r="BP19" s="408"/>
      <c r="BQ19" s="408"/>
      <c r="BR19" s="408"/>
      <c r="BS19" s="408"/>
      <c r="BT19" s="408"/>
      <c r="BU19" s="409"/>
      <c r="BV19" s="407">
        <v>16043985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15799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19321747</v>
      </c>
      <c r="BO22" s="371"/>
      <c r="BP22" s="371"/>
      <c r="BQ22" s="371"/>
      <c r="BR22" s="371"/>
      <c r="BS22" s="371"/>
      <c r="BT22" s="371"/>
      <c r="BU22" s="372"/>
      <c r="BV22" s="370">
        <v>18347028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13498354</v>
      </c>
      <c r="BO23" s="408"/>
      <c r="BP23" s="408"/>
      <c r="BQ23" s="408"/>
      <c r="BR23" s="408"/>
      <c r="BS23" s="408"/>
      <c r="BT23" s="408"/>
      <c r="BU23" s="409"/>
      <c r="BV23" s="407">
        <v>11967519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8048</v>
      </c>
      <c r="R24" s="459"/>
      <c r="S24" s="459"/>
      <c r="T24" s="459"/>
      <c r="U24" s="459"/>
      <c r="V24" s="501"/>
      <c r="W24" s="553"/>
      <c r="X24" s="554"/>
      <c r="Y24" s="555"/>
      <c r="Z24" s="457" t="s">
        <v>162</v>
      </c>
      <c r="AA24" s="437"/>
      <c r="AB24" s="437"/>
      <c r="AC24" s="437"/>
      <c r="AD24" s="437"/>
      <c r="AE24" s="437"/>
      <c r="AF24" s="437"/>
      <c r="AG24" s="438"/>
      <c r="AH24" s="458">
        <v>369</v>
      </c>
      <c r="AI24" s="459"/>
      <c r="AJ24" s="459"/>
      <c r="AK24" s="459"/>
      <c r="AL24" s="501"/>
      <c r="AM24" s="458">
        <v>1102572</v>
      </c>
      <c r="AN24" s="459"/>
      <c r="AO24" s="459"/>
      <c r="AP24" s="459"/>
      <c r="AQ24" s="459"/>
      <c r="AR24" s="501"/>
      <c r="AS24" s="458">
        <v>2988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12227515</v>
      </c>
      <c r="BO24" s="408"/>
      <c r="BP24" s="408"/>
      <c r="BQ24" s="408"/>
      <c r="BR24" s="408"/>
      <c r="BS24" s="408"/>
      <c r="BT24" s="408"/>
      <c r="BU24" s="409"/>
      <c r="BV24" s="407">
        <v>10602930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6562</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383667</v>
      </c>
      <c r="BO25" s="371"/>
      <c r="BP25" s="371"/>
      <c r="BQ25" s="371"/>
      <c r="BR25" s="371"/>
      <c r="BS25" s="371"/>
      <c r="BT25" s="371"/>
      <c r="BU25" s="372"/>
      <c r="BV25" s="370">
        <v>563568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5884</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27040</v>
      </c>
      <c r="AN26" s="459"/>
      <c r="AO26" s="459"/>
      <c r="AP26" s="459"/>
      <c r="AQ26" s="459"/>
      <c r="AR26" s="501"/>
      <c r="AS26" s="458">
        <v>3380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3765</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3187</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2651376</v>
      </c>
      <c r="BO28" s="371"/>
      <c r="BP28" s="371"/>
      <c r="BQ28" s="371"/>
      <c r="BR28" s="371"/>
      <c r="BS28" s="371"/>
      <c r="BT28" s="371"/>
      <c r="BU28" s="372"/>
      <c r="BV28" s="370">
        <v>2535015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18</v>
      </c>
      <c r="M29" s="459"/>
      <c r="N29" s="459"/>
      <c r="O29" s="459"/>
      <c r="P29" s="501"/>
      <c r="Q29" s="458">
        <v>2963</v>
      </c>
      <c r="R29" s="459"/>
      <c r="S29" s="459"/>
      <c r="T29" s="459"/>
      <c r="U29" s="459"/>
      <c r="V29" s="501"/>
      <c r="W29" s="556"/>
      <c r="X29" s="557"/>
      <c r="Y29" s="558"/>
      <c r="Z29" s="457" t="s">
        <v>178</v>
      </c>
      <c r="AA29" s="437"/>
      <c r="AB29" s="437"/>
      <c r="AC29" s="437"/>
      <c r="AD29" s="437"/>
      <c r="AE29" s="437"/>
      <c r="AF29" s="437"/>
      <c r="AG29" s="438"/>
      <c r="AH29" s="458">
        <v>370</v>
      </c>
      <c r="AI29" s="459"/>
      <c r="AJ29" s="459"/>
      <c r="AK29" s="459"/>
      <c r="AL29" s="501"/>
      <c r="AM29" s="458">
        <v>1105865</v>
      </c>
      <c r="AN29" s="459"/>
      <c r="AO29" s="459"/>
      <c r="AP29" s="459"/>
      <c r="AQ29" s="459"/>
      <c r="AR29" s="501"/>
      <c r="AS29" s="458">
        <v>2989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776444</v>
      </c>
      <c r="BO29" s="408"/>
      <c r="BP29" s="408"/>
      <c r="BQ29" s="408"/>
      <c r="BR29" s="408"/>
      <c r="BS29" s="408"/>
      <c r="BT29" s="408"/>
      <c r="BU29" s="409"/>
      <c r="BV29" s="407">
        <v>718474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7253372</v>
      </c>
      <c r="BO30" s="527"/>
      <c r="BP30" s="527"/>
      <c r="BQ30" s="527"/>
      <c r="BR30" s="527"/>
      <c r="BS30" s="527"/>
      <c r="BT30" s="527"/>
      <c r="BU30" s="528"/>
      <c r="BV30" s="526">
        <v>7269564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中野市国民健康保険事業特別会計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中野市水道事業会計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岳南広域消防組合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信州なかの産業・観光公社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中野市後期高齢者医療事業特別会計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中野市下水道事業会計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北信保健衛生施設組合（一般会計）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北信食肉センター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中野市介護保険事業特別会計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北信保健衛生施設組合（斎場事業特別会計）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中野市土地開発公社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北信保健衛生施設組合（じん芥処理事業特別会計）</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斑尾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北信広域連合（一般会計）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北信広域連合（養護老人ホーム事業特別会計）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北信広域連合（特別養護老人ホーム事業特別会計）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長野県市町村自治振興組合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長野県後期高齢者医療広域連合（一般会計）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長野県後期高齢者医療広域連合（後期高齢者医療特別会計）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HYprbMCCG5Lj8J8axC2fG1ltOykp8EoUC1RZmnMoJbb81KNfBTVm6lSQt5Xi3qhw7ulacD7lbA0oLUUUa6X+g==" saltValue="tTzj1xo8ICHWYgGRPl1Z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F63" sqref="F6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18.46</v>
      </c>
      <c r="G34" s="33">
        <v>20.45</v>
      </c>
      <c r="H34" s="33">
        <v>22.17</v>
      </c>
      <c r="I34" s="33">
        <v>24.33</v>
      </c>
      <c r="J34" s="34">
        <v>24.92</v>
      </c>
      <c r="K34" s="22"/>
      <c r="L34" s="22"/>
      <c r="M34" s="22"/>
      <c r="N34" s="22"/>
      <c r="O34" s="22"/>
      <c r="P34" s="22"/>
    </row>
    <row r="35" spans="1:16" ht="39" customHeight="1" x14ac:dyDescent="0.15">
      <c r="A35" s="22"/>
      <c r="B35" s="35"/>
      <c r="C35" s="1145" t="s">
        <v>534</v>
      </c>
      <c r="D35" s="1146"/>
      <c r="E35" s="1147"/>
      <c r="F35" s="36">
        <v>12.32</v>
      </c>
      <c r="G35" s="37">
        <v>13.08</v>
      </c>
      <c r="H35" s="37">
        <v>13.3</v>
      </c>
      <c r="I35" s="37">
        <v>14.36</v>
      </c>
      <c r="J35" s="38">
        <v>14.99</v>
      </c>
      <c r="K35" s="22"/>
      <c r="L35" s="22"/>
      <c r="M35" s="22"/>
      <c r="N35" s="22"/>
      <c r="O35" s="22"/>
      <c r="P35" s="22"/>
    </row>
    <row r="36" spans="1:16" ht="39" customHeight="1" x14ac:dyDescent="0.15">
      <c r="A36" s="22"/>
      <c r="B36" s="35"/>
      <c r="C36" s="1145" t="s">
        <v>535</v>
      </c>
      <c r="D36" s="1146"/>
      <c r="E36" s="1147"/>
      <c r="F36" s="36">
        <v>4.18</v>
      </c>
      <c r="G36" s="37">
        <v>2.73</v>
      </c>
      <c r="H36" s="37">
        <v>5.61</v>
      </c>
      <c r="I36" s="37">
        <v>9.2799999999999994</v>
      </c>
      <c r="J36" s="38">
        <v>5.0599999999999996</v>
      </c>
      <c r="K36" s="22"/>
      <c r="L36" s="22"/>
      <c r="M36" s="22"/>
      <c r="N36" s="22"/>
      <c r="O36" s="22"/>
      <c r="P36" s="22"/>
    </row>
    <row r="37" spans="1:16" ht="39" customHeight="1" x14ac:dyDescent="0.15">
      <c r="A37" s="22"/>
      <c r="B37" s="35"/>
      <c r="C37" s="1145" t="s">
        <v>536</v>
      </c>
      <c r="D37" s="1146"/>
      <c r="E37" s="1147"/>
      <c r="F37" s="36">
        <v>0.39</v>
      </c>
      <c r="G37" s="37">
        <v>0.96</v>
      </c>
      <c r="H37" s="37">
        <v>0.75</v>
      </c>
      <c r="I37" s="37">
        <v>0.22</v>
      </c>
      <c r="J37" s="38">
        <v>0.18</v>
      </c>
      <c r="K37" s="22"/>
      <c r="L37" s="22"/>
      <c r="M37" s="22"/>
      <c r="N37" s="22"/>
      <c r="O37" s="22"/>
      <c r="P37" s="22"/>
    </row>
    <row r="38" spans="1:16" ht="39" customHeight="1" x14ac:dyDescent="0.15">
      <c r="A38" s="22"/>
      <c r="B38" s="35"/>
      <c r="C38" s="1145" t="s">
        <v>537</v>
      </c>
      <c r="D38" s="1146"/>
      <c r="E38" s="1147"/>
      <c r="F38" s="36">
        <v>0.05</v>
      </c>
      <c r="G38" s="37">
        <v>0.05</v>
      </c>
      <c r="H38" s="37">
        <v>0.12</v>
      </c>
      <c r="I38" s="37">
        <v>0.06</v>
      </c>
      <c r="J38" s="38">
        <v>0.14000000000000001</v>
      </c>
      <c r="K38" s="22"/>
      <c r="L38" s="22"/>
      <c r="M38" s="22"/>
      <c r="N38" s="22"/>
      <c r="O38" s="22"/>
      <c r="P38" s="22"/>
    </row>
    <row r="39" spans="1:16" ht="39" customHeight="1" x14ac:dyDescent="0.15">
      <c r="A39" s="22"/>
      <c r="B39" s="35"/>
      <c r="C39" s="1145" t="s">
        <v>538</v>
      </c>
      <c r="D39" s="1146"/>
      <c r="E39" s="1147"/>
      <c r="F39" s="36">
        <v>0.68</v>
      </c>
      <c r="G39" s="37">
        <v>0.67</v>
      </c>
      <c r="H39" s="37">
        <v>0.83</v>
      </c>
      <c r="I39" s="37">
        <v>0.55000000000000004</v>
      </c>
      <c r="J39" s="38">
        <v>0.12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rxB5K9TBo/IEaWPYRANj1UUyCJD3CFjGC2ggfA06rqO/CXTk5KYm5dceBEdwMIcpFdu5Zk+wQ/JK8+s6FyrnQ==" saltValue="8PlRM73RTRPUwItcrYuo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2372</v>
      </c>
      <c r="L45" s="60">
        <v>2433</v>
      </c>
      <c r="M45" s="60">
        <v>2423</v>
      </c>
      <c r="N45" s="60">
        <v>2371</v>
      </c>
      <c r="O45" s="61">
        <v>2263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843</v>
      </c>
      <c r="L48" s="64">
        <v>686</v>
      </c>
      <c r="M48" s="64">
        <v>603</v>
      </c>
      <c r="N48" s="64">
        <v>594</v>
      </c>
      <c r="O48" s="65">
        <v>547</v>
      </c>
      <c r="P48" s="48"/>
      <c r="Q48" s="48"/>
      <c r="R48" s="48"/>
      <c r="S48" s="48"/>
      <c r="T48" s="48"/>
      <c r="U48" s="48"/>
    </row>
    <row r="49" spans="1:21" ht="30.75" customHeight="1" x14ac:dyDescent="0.15">
      <c r="A49" s="48"/>
      <c r="B49" s="1155"/>
      <c r="C49" s="1156"/>
      <c r="D49" s="62"/>
      <c r="E49" s="1161" t="s">
        <v>14</v>
      </c>
      <c r="F49" s="1161"/>
      <c r="G49" s="1161"/>
      <c r="H49" s="1161"/>
      <c r="I49" s="1161"/>
      <c r="J49" s="1162"/>
      <c r="K49" s="63">
        <v>111</v>
      </c>
      <c r="L49" s="64">
        <v>147</v>
      </c>
      <c r="M49" s="64">
        <v>149</v>
      </c>
      <c r="N49" s="64">
        <v>158</v>
      </c>
      <c r="O49" s="65">
        <v>160</v>
      </c>
      <c r="P49" s="48"/>
      <c r="Q49" s="48"/>
      <c r="R49" s="48"/>
      <c r="S49" s="48"/>
      <c r="T49" s="48"/>
      <c r="U49" s="48"/>
    </row>
    <row r="50" spans="1:21" ht="30.75" customHeight="1" x14ac:dyDescent="0.15">
      <c r="A50" s="48"/>
      <c r="B50" s="1155"/>
      <c r="C50" s="1156"/>
      <c r="D50" s="62"/>
      <c r="E50" s="1161" t="s">
        <v>15</v>
      </c>
      <c r="F50" s="1161"/>
      <c r="G50" s="1161"/>
      <c r="H50" s="1161"/>
      <c r="I50" s="1161"/>
      <c r="J50" s="1162"/>
      <c r="K50" s="63">
        <v>12</v>
      </c>
      <c r="L50" s="64">
        <v>10</v>
      </c>
      <c r="M50" s="64">
        <v>6</v>
      </c>
      <c r="N50" s="64">
        <v>6</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2662</v>
      </c>
      <c r="L52" s="64">
        <v>2521</v>
      </c>
      <c r="M52" s="64">
        <v>2470</v>
      </c>
      <c r="N52" s="64">
        <v>2465</v>
      </c>
      <c r="O52" s="65">
        <v>2357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676</v>
      </c>
      <c r="L53" s="69">
        <v>755</v>
      </c>
      <c r="M53" s="69">
        <v>711</v>
      </c>
      <c r="N53" s="69">
        <v>664</v>
      </c>
      <c r="O53" s="70">
        <v>615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570</v>
      </c>
      <c r="L58" s="84" t="s">
        <v>570</v>
      </c>
      <c r="M58" s="84" t="s">
        <v>570</v>
      </c>
      <c r="N58" s="84" t="s">
        <v>570</v>
      </c>
      <c r="O58" s="85" t="s">
        <v>570</v>
      </c>
    </row>
    <row r="59" spans="1:21" ht="31.5" customHeight="1" x14ac:dyDescent="0.15">
      <c r="B59" s="1171"/>
      <c r="C59" s="1172"/>
      <c r="D59" s="1178" t="s">
        <v>26</v>
      </c>
      <c r="E59" s="1179"/>
      <c r="F59" s="1179"/>
      <c r="G59" s="1179"/>
      <c r="H59" s="1179"/>
      <c r="I59" s="1179"/>
      <c r="J59" s="1180"/>
      <c r="K59" s="86" t="s">
        <v>570</v>
      </c>
      <c r="L59" s="87" t="s">
        <v>570</v>
      </c>
      <c r="M59" s="87" t="s">
        <v>570</v>
      </c>
      <c r="N59" s="87" t="s">
        <v>570</v>
      </c>
      <c r="O59" s="88" t="s">
        <v>570</v>
      </c>
    </row>
    <row r="60" spans="1:21" ht="31.5" customHeight="1" thickBot="1" x14ac:dyDescent="0.2">
      <c r="B60" s="1173"/>
      <c r="C60" s="1174"/>
      <c r="D60" s="1181" t="s">
        <v>27</v>
      </c>
      <c r="E60" s="1182"/>
      <c r="F60" s="1182"/>
      <c r="G60" s="1182"/>
      <c r="H60" s="1182"/>
      <c r="I60" s="1182"/>
      <c r="J60" s="1183"/>
      <c r="K60" s="89" t="s">
        <v>570</v>
      </c>
      <c r="L60" s="90" t="s">
        <v>570</v>
      </c>
      <c r="M60" s="90" t="s">
        <v>570</v>
      </c>
      <c r="N60" s="90" t="s">
        <v>570</v>
      </c>
      <c r="O60" s="91" t="s">
        <v>570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IxhN7EzAlxtn9IK1/rL9pglS51yRK3U2vvMLCG2npByEgx9mH5BQL9w4rQsSLLssgbkdbemG1fB9MR0AdhTNw==" saltValue="pWNtLUQpxilvhCGlQyvH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F63" sqref="F6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55">
        <v>20428</v>
      </c>
      <c r="J41" s="356">
        <v>19694</v>
      </c>
      <c r="K41" s="356">
        <v>19046</v>
      </c>
      <c r="L41" s="356">
        <v>18347</v>
      </c>
      <c r="M41" s="357">
        <v>19322</v>
      </c>
    </row>
    <row r="42" spans="2:13" ht="27.75" customHeight="1" x14ac:dyDescent="0.15">
      <c r="B42" s="1186"/>
      <c r="C42" s="1187"/>
      <c r="D42" s="106"/>
      <c r="E42" s="1192" t="s">
        <v>32</v>
      </c>
      <c r="F42" s="1192"/>
      <c r="G42" s="1192"/>
      <c r="H42" s="1193"/>
      <c r="I42" s="358" t="s">
        <v>487</v>
      </c>
      <c r="J42" s="359" t="s">
        <v>487</v>
      </c>
      <c r="K42" s="359" t="s">
        <v>487</v>
      </c>
      <c r="L42" s="359" t="s">
        <v>487</v>
      </c>
      <c r="M42" s="360" t="s">
        <v>487</v>
      </c>
    </row>
    <row r="43" spans="2:13" ht="27.75" customHeight="1" x14ac:dyDescent="0.15">
      <c r="B43" s="1186"/>
      <c r="C43" s="1187"/>
      <c r="D43" s="106"/>
      <c r="E43" s="1192" t="s">
        <v>33</v>
      </c>
      <c r="F43" s="1192"/>
      <c r="G43" s="1192"/>
      <c r="H43" s="1193"/>
      <c r="I43" s="358">
        <v>12818</v>
      </c>
      <c r="J43" s="359">
        <v>11421</v>
      </c>
      <c r="K43" s="359">
        <v>9138</v>
      </c>
      <c r="L43" s="359">
        <v>9171</v>
      </c>
      <c r="M43" s="360">
        <v>6717</v>
      </c>
    </row>
    <row r="44" spans="2:13" ht="27.75" customHeight="1" x14ac:dyDescent="0.15">
      <c r="B44" s="1186"/>
      <c r="C44" s="1187"/>
      <c r="D44" s="106"/>
      <c r="E44" s="1192" t="s">
        <v>34</v>
      </c>
      <c r="F44" s="1192"/>
      <c r="G44" s="1192"/>
      <c r="H44" s="1193"/>
      <c r="I44" s="358">
        <v>715</v>
      </c>
      <c r="J44" s="359">
        <v>692</v>
      </c>
      <c r="K44" s="359">
        <v>622</v>
      </c>
      <c r="L44" s="359">
        <v>520</v>
      </c>
      <c r="M44" s="360">
        <v>351</v>
      </c>
    </row>
    <row r="45" spans="2:13" ht="27.75" customHeight="1" x14ac:dyDescent="0.15">
      <c r="B45" s="1186"/>
      <c r="C45" s="1187"/>
      <c r="D45" s="106"/>
      <c r="E45" s="1192" t="s">
        <v>35</v>
      </c>
      <c r="F45" s="1192"/>
      <c r="G45" s="1192"/>
      <c r="H45" s="1193"/>
      <c r="I45" s="358">
        <v>2969</v>
      </c>
      <c r="J45" s="359">
        <v>3178</v>
      </c>
      <c r="K45" s="359">
        <v>3046</v>
      </c>
      <c r="L45" s="359">
        <v>2979</v>
      </c>
      <c r="M45" s="360">
        <v>2819</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8781</v>
      </c>
      <c r="J50" s="359">
        <v>8378</v>
      </c>
      <c r="K50" s="359">
        <v>8753</v>
      </c>
      <c r="L50" s="359">
        <v>9840</v>
      </c>
      <c r="M50" s="360">
        <v>10040</v>
      </c>
    </row>
    <row r="51" spans="2:13" ht="27.75" customHeight="1" x14ac:dyDescent="0.15">
      <c r="B51" s="1186"/>
      <c r="C51" s="1187"/>
      <c r="D51" s="106"/>
      <c r="E51" s="1192" t="s">
        <v>42</v>
      </c>
      <c r="F51" s="1192"/>
      <c r="G51" s="1192"/>
      <c r="H51" s="1193"/>
      <c r="I51" s="358">
        <v>8937</v>
      </c>
      <c r="J51" s="359">
        <v>2983</v>
      </c>
      <c r="K51" s="359">
        <v>2838</v>
      </c>
      <c r="L51" s="359">
        <v>5360</v>
      </c>
      <c r="M51" s="360">
        <v>5163</v>
      </c>
    </row>
    <row r="52" spans="2:13" ht="27.75" customHeight="1" x14ac:dyDescent="0.15">
      <c r="B52" s="1188"/>
      <c r="C52" s="1189"/>
      <c r="D52" s="106"/>
      <c r="E52" s="1192" t="s">
        <v>43</v>
      </c>
      <c r="F52" s="1192"/>
      <c r="G52" s="1192"/>
      <c r="H52" s="1193"/>
      <c r="I52" s="358">
        <v>26222</v>
      </c>
      <c r="J52" s="359">
        <v>24331</v>
      </c>
      <c r="K52" s="359">
        <v>23366</v>
      </c>
      <c r="L52" s="359">
        <v>22285</v>
      </c>
      <c r="M52" s="360">
        <v>22270</v>
      </c>
    </row>
    <row r="53" spans="2:13" ht="27.75" customHeight="1" thickBot="1" x14ac:dyDescent="0.2">
      <c r="B53" s="1199" t="s">
        <v>19</v>
      </c>
      <c r="C53" s="1200"/>
      <c r="D53" s="110"/>
      <c r="E53" s="1201" t="s">
        <v>44</v>
      </c>
      <c r="F53" s="1201"/>
      <c r="G53" s="1201"/>
      <c r="H53" s="1202"/>
      <c r="I53" s="361">
        <v>-7010</v>
      </c>
      <c r="J53" s="362">
        <v>-706</v>
      </c>
      <c r="K53" s="362">
        <v>-3105</v>
      </c>
      <c r="L53" s="362">
        <v>-6469</v>
      </c>
      <c r="M53" s="363">
        <v>-8265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sTZgOPIQ7oQDDF0hCdc8EgNCF9HdFP8d07U9dl04imLKOAvQT+oTquPjvR4NGAQsZWKmYr+iiNb6bs6k5BAQA==" saltValue="cFLMJKNZUXnAMKrPmF4c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55" sqref="C55:E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2143</v>
      </c>
      <c r="G55" s="122">
        <v>2535</v>
      </c>
      <c r="H55" s="123">
        <v>2651</v>
      </c>
    </row>
    <row r="56" spans="2:8" ht="52.5" customHeight="1" x14ac:dyDescent="0.15">
      <c r="B56" s="124"/>
      <c r="C56" s="1213" t="s">
        <v>47</v>
      </c>
      <c r="D56" s="1213"/>
      <c r="E56" s="1214"/>
      <c r="F56" s="125">
        <v>715</v>
      </c>
      <c r="G56" s="125">
        <v>718</v>
      </c>
      <c r="H56" s="126">
        <v>776</v>
      </c>
    </row>
    <row r="57" spans="2:8" ht="53.25" customHeight="1" x14ac:dyDescent="0.15">
      <c r="B57" s="124"/>
      <c r="C57" s="1215" t="s">
        <v>48</v>
      </c>
      <c r="D57" s="1215"/>
      <c r="E57" s="1216"/>
      <c r="F57" s="127">
        <v>6633</v>
      </c>
      <c r="G57" s="127">
        <v>7270</v>
      </c>
      <c r="H57" s="128">
        <v>7253</v>
      </c>
    </row>
    <row r="58" spans="2:8" ht="45.75" customHeight="1" x14ac:dyDescent="0.15">
      <c r="B58" s="129"/>
      <c r="C58" s="1203" t="s">
        <v>568</v>
      </c>
      <c r="D58" s="1204"/>
      <c r="E58" s="1205"/>
      <c r="F58" s="130">
        <v>1129</v>
      </c>
      <c r="G58" s="130">
        <v>1600</v>
      </c>
      <c r="H58" s="131">
        <v>1850</v>
      </c>
    </row>
    <row r="59" spans="2:8" ht="45.75" customHeight="1" x14ac:dyDescent="0.15">
      <c r="B59" s="129"/>
      <c r="C59" s="1203" t="s">
        <v>563</v>
      </c>
      <c r="D59" s="1204"/>
      <c r="E59" s="1205"/>
      <c r="F59" s="130">
        <v>2160</v>
      </c>
      <c r="G59" s="130">
        <v>2068</v>
      </c>
      <c r="H59" s="131">
        <v>1791</v>
      </c>
    </row>
    <row r="60" spans="2:8" ht="45.75" customHeight="1" x14ac:dyDescent="0.15">
      <c r="B60" s="129"/>
      <c r="C60" s="1203" t="s">
        <v>564</v>
      </c>
      <c r="D60" s="1204"/>
      <c r="E60" s="1205"/>
      <c r="F60" s="130">
        <v>1301</v>
      </c>
      <c r="G60" s="130">
        <v>1367</v>
      </c>
      <c r="H60" s="131">
        <v>1375</v>
      </c>
    </row>
    <row r="61" spans="2:8" ht="45.75" customHeight="1" x14ac:dyDescent="0.15">
      <c r="B61" s="129"/>
      <c r="C61" s="1203" t="s">
        <v>565</v>
      </c>
      <c r="D61" s="1204"/>
      <c r="E61" s="1205"/>
      <c r="F61" s="130">
        <v>1028</v>
      </c>
      <c r="G61" s="130">
        <v>1114</v>
      </c>
      <c r="H61" s="131">
        <v>1140</v>
      </c>
    </row>
    <row r="62" spans="2:8" ht="45.75" customHeight="1" thickBot="1" x14ac:dyDescent="0.2">
      <c r="B62" s="132"/>
      <c r="C62" s="1206" t="s">
        <v>566</v>
      </c>
      <c r="D62" s="1207"/>
      <c r="E62" s="1208"/>
      <c r="F62" s="133">
        <v>436</v>
      </c>
      <c r="G62" s="133">
        <v>485</v>
      </c>
      <c r="H62" s="134">
        <v>485</v>
      </c>
    </row>
    <row r="63" spans="2:8" ht="52.5" customHeight="1" thickBot="1" x14ac:dyDescent="0.2">
      <c r="B63" s="135"/>
      <c r="C63" s="1209" t="s">
        <v>49</v>
      </c>
      <c r="D63" s="1209"/>
      <c r="E63" s="1210"/>
      <c r="F63" s="136">
        <v>9490</v>
      </c>
      <c r="G63" s="136">
        <v>10523</v>
      </c>
      <c r="H63" s="137">
        <v>10681</v>
      </c>
    </row>
    <row r="64" spans="2:8" x14ac:dyDescent="0.15"/>
  </sheetData>
  <sheetProtection algorithmName="SHA-512" hashValue="TYo5ZwNt5N8b6uUPAMd0MJqdbZX1yipU/CH/yuHpDE3civIvXCPEOHToNr/eQDxdQUKKT7ym5SXLs1RK1BqORw==" saltValue="7xeO5ULl/JAbtAFBDuzv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75831</v>
      </c>
      <c r="E3" s="156"/>
      <c r="F3" s="157">
        <v>132981</v>
      </c>
      <c r="G3" s="158"/>
      <c r="H3" s="159"/>
    </row>
    <row r="4" spans="1:8" x14ac:dyDescent="0.15">
      <c r="A4" s="160"/>
      <c r="B4" s="161"/>
      <c r="C4" s="162"/>
      <c r="D4" s="163">
        <v>32841</v>
      </c>
      <c r="E4" s="164"/>
      <c r="F4" s="165">
        <v>56973</v>
      </c>
      <c r="G4" s="166"/>
      <c r="H4" s="167"/>
    </row>
    <row r="5" spans="1:8" x14ac:dyDescent="0.15">
      <c r="A5" s="148" t="s">
        <v>519</v>
      </c>
      <c r="B5" s="153"/>
      <c r="C5" s="154"/>
      <c r="D5" s="155">
        <v>64499</v>
      </c>
      <c r="E5" s="156"/>
      <c r="F5" s="157">
        <v>128523</v>
      </c>
      <c r="G5" s="158"/>
      <c r="H5" s="159"/>
    </row>
    <row r="6" spans="1:8" x14ac:dyDescent="0.15">
      <c r="A6" s="160"/>
      <c r="B6" s="161"/>
      <c r="C6" s="162"/>
      <c r="D6" s="163">
        <v>39086</v>
      </c>
      <c r="E6" s="164"/>
      <c r="F6" s="165">
        <v>56792</v>
      </c>
      <c r="G6" s="166"/>
      <c r="H6" s="167"/>
    </row>
    <row r="7" spans="1:8" x14ac:dyDescent="0.15">
      <c r="A7" s="148" t="s">
        <v>520</v>
      </c>
      <c r="B7" s="153"/>
      <c r="C7" s="154"/>
      <c r="D7" s="155">
        <v>41739</v>
      </c>
      <c r="E7" s="156"/>
      <c r="F7" s="157">
        <v>92919</v>
      </c>
      <c r="G7" s="158"/>
      <c r="H7" s="159"/>
    </row>
    <row r="8" spans="1:8" x14ac:dyDescent="0.15">
      <c r="A8" s="160"/>
      <c r="B8" s="161"/>
      <c r="C8" s="162"/>
      <c r="D8" s="163">
        <v>25085</v>
      </c>
      <c r="E8" s="164"/>
      <c r="F8" s="165">
        <v>54128</v>
      </c>
      <c r="G8" s="166"/>
      <c r="H8" s="167"/>
    </row>
    <row r="9" spans="1:8" x14ac:dyDescent="0.15">
      <c r="A9" s="148" t="s">
        <v>521</v>
      </c>
      <c r="B9" s="153"/>
      <c r="C9" s="154"/>
      <c r="D9" s="155">
        <v>56913</v>
      </c>
      <c r="E9" s="156"/>
      <c r="F9" s="157">
        <v>103663</v>
      </c>
      <c r="G9" s="158"/>
      <c r="H9" s="159"/>
    </row>
    <row r="10" spans="1:8" x14ac:dyDescent="0.15">
      <c r="A10" s="160"/>
      <c r="B10" s="161"/>
      <c r="C10" s="162"/>
      <c r="D10" s="163">
        <v>46781</v>
      </c>
      <c r="E10" s="164"/>
      <c r="F10" s="165">
        <v>64346</v>
      </c>
      <c r="G10" s="166"/>
      <c r="H10" s="167"/>
    </row>
    <row r="11" spans="1:8" x14ac:dyDescent="0.15">
      <c r="A11" s="148" t="s">
        <v>522</v>
      </c>
      <c r="B11" s="153"/>
      <c r="C11" s="154"/>
      <c r="D11" s="155">
        <v>113305</v>
      </c>
      <c r="E11" s="156"/>
      <c r="F11" s="157">
        <v>92012</v>
      </c>
      <c r="G11" s="158"/>
      <c r="H11" s="159"/>
    </row>
    <row r="12" spans="1:8" x14ac:dyDescent="0.15">
      <c r="A12" s="160"/>
      <c r="B12" s="161"/>
      <c r="C12" s="168"/>
      <c r="D12" s="163">
        <v>93310</v>
      </c>
      <c r="E12" s="164"/>
      <c r="F12" s="165">
        <v>61382</v>
      </c>
      <c r="G12" s="166"/>
      <c r="H12" s="167"/>
    </row>
    <row r="13" spans="1:8" x14ac:dyDescent="0.15">
      <c r="A13" s="148"/>
      <c r="B13" s="153"/>
      <c r="C13" s="169"/>
      <c r="D13" s="170">
        <v>70457</v>
      </c>
      <c r="E13" s="171"/>
      <c r="F13" s="172">
        <v>110020</v>
      </c>
      <c r="G13" s="173"/>
      <c r="H13" s="159"/>
    </row>
    <row r="14" spans="1:8" x14ac:dyDescent="0.15">
      <c r="A14" s="160"/>
      <c r="B14" s="161"/>
      <c r="C14" s="162"/>
      <c r="D14" s="163">
        <v>47421</v>
      </c>
      <c r="E14" s="164"/>
      <c r="F14" s="165">
        <v>58724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4.18</v>
      </c>
      <c r="C19" s="174">
        <f>ROUND(VALUE(SUBSTITUTE(実質収支比率等に係る経年分析!G$48,"▲","-")),2)</f>
        <v>2.73</v>
      </c>
      <c r="D19" s="174">
        <f>ROUND(VALUE(SUBSTITUTE(実質収支比率等に係る経年分析!H$48,"▲","-")),2)</f>
        <v>5.61</v>
      </c>
      <c r="E19" s="174">
        <f>ROUND(VALUE(SUBSTITUTE(実質収支比率等に係る経年分析!I$48,"▲","-")),2)</f>
        <v>9.2799999999999994</v>
      </c>
      <c r="F19" s="174">
        <f>ROUND(VALUE(SUBSTITUTE(実質収支比率等に係る経年分析!J$48,"▲","-")),2)</f>
        <v>5.07</v>
      </c>
    </row>
    <row r="20" spans="1:11" x14ac:dyDescent="0.15">
      <c r="A20" s="174" t="s">
        <v>53</v>
      </c>
      <c r="B20" s="174">
        <f>ROUND(VALUE(SUBSTITUTE(実質収支比率等に係る経年分析!F$47,"▲","-")),2)</f>
        <v>19.399999999999999</v>
      </c>
      <c r="C20" s="174">
        <f>ROUND(VALUE(SUBSTITUTE(実質収支比率等に係る経年分析!G$47,"▲","-")),2)</f>
        <v>15.54</v>
      </c>
      <c r="D20" s="174">
        <f>ROUND(VALUE(SUBSTITUTE(実質収支比率等に係る経年分析!H$47,"▲","-")),2)</f>
        <v>16.36</v>
      </c>
      <c r="E20" s="174">
        <f>ROUND(VALUE(SUBSTITUTE(実質収支比率等に係る経年分析!I$47,"▲","-")),2)</f>
        <v>19.600000000000001</v>
      </c>
      <c r="F20" s="174">
        <f>ROUND(VALUE(SUBSTITUTE(実質収支比率等に係る経年分析!J$47,"▲","-")),2)</f>
        <v>20.37</v>
      </c>
    </row>
    <row r="21" spans="1:11" x14ac:dyDescent="0.15">
      <c r="A21" s="174" t="s">
        <v>54</v>
      </c>
      <c r="B21" s="174">
        <f>IF(ISNUMBER(VALUE(SUBSTITUTE(実質収支比率等に係る経年分析!F$49,"▲","-"))),ROUND(VALUE(SUBSTITUTE(実質収支比率等に係る経年分析!F$49,"▲","-")),2),NA())</f>
        <v>-3.58</v>
      </c>
      <c r="C21" s="174">
        <f>IF(ISNUMBER(VALUE(SUBSTITUTE(実質収支比率等に係る経年分析!G$49,"▲","-"))),ROUND(VALUE(SUBSTITUTE(実質収支比率等に係る経年分析!G$49,"▲","-")),2),NA())</f>
        <v>-4.3499999999999996</v>
      </c>
      <c r="D21" s="174">
        <f>IF(ISNUMBER(VALUE(SUBSTITUTE(実質収支比率等に係る経年分析!H$49,"▲","-"))),ROUND(VALUE(SUBSTITUTE(実質収支比率等に係る経年分析!H$49,"▲","-")),2),NA())</f>
        <v>4.3</v>
      </c>
      <c r="E21" s="174">
        <f>IF(ISNUMBER(VALUE(SUBSTITUTE(実質収支比率等に係る経年分析!I$49,"▲","-"))),ROUND(VALUE(SUBSTITUTE(実質収支比率等に係る経年分析!I$49,"▲","-")),2),NA())</f>
        <v>6.63</v>
      </c>
      <c r="F21" s="174">
        <f>IF(ISNUMBER(VALUE(SUBSTITUTE(実質収支比率等に係る経年分析!J$49,"▲","-"))),ROUND(VALUE(SUBSTITUTE(実質収支比率等に係る経年分析!J$49,"▲","-")),2),NA())</f>
        <v>-3.26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中野市介護保険事業特別会計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中野市後期高齢者医療事業特別会計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中野市国民健康保険事業特別会計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9.2799999999999994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5.0599999999999996</v>
      </c>
    </row>
    <row r="35" spans="1:16" x14ac:dyDescent="0.15">
      <c r="A35" s="175" t="str">
        <f>IF(連結実質赤字比率に係る赤字・黒字の構成分析!C$35="",NA(),連結実質赤字比率に係る赤字・黒字の構成分析!C$35)</f>
        <v>中野市下水道事業会計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14.99</v>
      </c>
    </row>
    <row r="36" spans="1:16" x14ac:dyDescent="0.15">
      <c r="A36" s="175" t="str">
        <f>IF(連結実質赤字比率に係る赤字・黒字の構成分析!C$34="",NA(),連結実質赤字比率に係る赤字・黒字の構成分析!C$34)</f>
        <v>中野市水道事業会計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24.92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2662</v>
      </c>
      <c r="E42" s="176"/>
      <c r="F42" s="176"/>
      <c r="G42" s="176">
        <f>'実質公債費比率（分子）の構造'!L$52</f>
        <v>2521</v>
      </c>
      <c r="H42" s="176"/>
      <c r="I42" s="176"/>
      <c r="J42" s="176">
        <f>'実質公債費比率（分子）の構造'!M$52</f>
        <v>2470</v>
      </c>
      <c r="K42" s="176"/>
      <c r="L42" s="176"/>
      <c r="M42" s="176">
        <f>'実質公債費比率（分子）の構造'!N$52</f>
        <v>2465</v>
      </c>
      <c r="N42" s="176"/>
      <c r="O42" s="176"/>
      <c r="P42" s="176">
        <f>'実質公債費比率（分子）の構造'!O$52</f>
        <v>2357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12</v>
      </c>
      <c r="C44" s="176"/>
      <c r="D44" s="176"/>
      <c r="E44" s="176">
        <f>'実質公債費比率（分子）の構造'!L$50</f>
        <v>10</v>
      </c>
      <c r="F44" s="176"/>
      <c r="G44" s="176"/>
      <c r="H44" s="176">
        <f>'実質公債費比率（分子）の構造'!M$50</f>
        <v>6</v>
      </c>
      <c r="I44" s="176"/>
      <c r="J44" s="176"/>
      <c r="K44" s="176">
        <f>'実質公債費比率（分子）の構造'!N$50</f>
        <v>6</v>
      </c>
      <c r="L44" s="176"/>
      <c r="M44" s="176"/>
      <c r="N44" s="176">
        <f>'実質公債費比率（分子）の構造'!O$50</f>
        <v>2</v>
      </c>
      <c r="O44" s="176"/>
      <c r="P44" s="176"/>
    </row>
    <row r="45" spans="1:16" x14ac:dyDescent="0.15">
      <c r="A45" s="176" t="s">
        <v>63</v>
      </c>
      <c r="B45" s="176">
        <f>'実質公債費比率（分子）の構造'!K$49</f>
        <v>111</v>
      </c>
      <c r="C45" s="176"/>
      <c r="D45" s="176"/>
      <c r="E45" s="176">
        <f>'実質公債費比率（分子）の構造'!L$49</f>
        <v>147</v>
      </c>
      <c r="F45" s="176"/>
      <c r="G45" s="176"/>
      <c r="H45" s="176">
        <f>'実質公債費比率（分子）の構造'!M$49</f>
        <v>149</v>
      </c>
      <c r="I45" s="176"/>
      <c r="J45" s="176"/>
      <c r="K45" s="176">
        <f>'実質公債費比率（分子）の構造'!N$49</f>
        <v>158</v>
      </c>
      <c r="L45" s="176"/>
      <c r="M45" s="176"/>
      <c r="N45" s="176">
        <f>'実質公債費比率（分子）の構造'!O$49</f>
        <v>160</v>
      </c>
      <c r="O45" s="176"/>
      <c r="P45" s="176"/>
    </row>
    <row r="46" spans="1:16" x14ac:dyDescent="0.15">
      <c r="A46" s="176" t="s">
        <v>64</v>
      </c>
      <c r="B46" s="176">
        <f>'実質公債費比率（分子）の構造'!K$48</f>
        <v>843</v>
      </c>
      <c r="C46" s="176"/>
      <c r="D46" s="176"/>
      <c r="E46" s="176">
        <f>'実質公債費比率（分子）の構造'!L$48</f>
        <v>686</v>
      </c>
      <c r="F46" s="176"/>
      <c r="G46" s="176"/>
      <c r="H46" s="176">
        <f>'実質公債費比率（分子）の構造'!M$48</f>
        <v>603</v>
      </c>
      <c r="I46" s="176"/>
      <c r="J46" s="176"/>
      <c r="K46" s="176">
        <f>'実質公債費比率（分子）の構造'!N$48</f>
        <v>594</v>
      </c>
      <c r="L46" s="176"/>
      <c r="M46" s="176"/>
      <c r="N46" s="176">
        <f>'実質公債費比率（分子）の構造'!O$48</f>
        <v>547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2372</v>
      </c>
      <c r="C49" s="176"/>
      <c r="D49" s="176"/>
      <c r="E49" s="176">
        <f>'実質公債費比率（分子）の構造'!L$45</f>
        <v>2433</v>
      </c>
      <c r="F49" s="176"/>
      <c r="G49" s="176"/>
      <c r="H49" s="176">
        <f>'実質公債費比率（分子）の構造'!M$45</f>
        <v>2423</v>
      </c>
      <c r="I49" s="176"/>
      <c r="J49" s="176"/>
      <c r="K49" s="176">
        <f>'実質公債費比率（分子）の構造'!N$45</f>
        <v>2371</v>
      </c>
      <c r="L49" s="176"/>
      <c r="M49" s="176"/>
      <c r="N49" s="176">
        <f>'実質公債費比率（分子）の構造'!O$45</f>
        <v>2263</v>
      </c>
      <c r="O49" s="176"/>
      <c r="P49" s="176"/>
    </row>
    <row r="50" spans="1:16" x14ac:dyDescent="0.15">
      <c r="A50" s="176" t="s">
        <v>67</v>
      </c>
      <c r="B50" s="176" t="e">
        <f>NA()</f>
        <v>#N/A</v>
      </c>
      <c r="C50" s="176">
        <f>IF(ISNUMBER('実質公債費比率（分子）の構造'!K$53),'実質公債費比率（分子）の構造'!K$53,NA())</f>
        <v>676</v>
      </c>
      <c r="D50" s="176" t="e">
        <f>NA()</f>
        <v>#N/A</v>
      </c>
      <c r="E50" s="176" t="e">
        <f>NA()</f>
        <v>#N/A</v>
      </c>
      <c r="F50" s="176">
        <f>IF(ISNUMBER('実質公債費比率（分子）の構造'!L$53),'実質公債費比率（分子）の構造'!L$53,NA())</f>
        <v>755</v>
      </c>
      <c r="G50" s="176" t="e">
        <f>NA()</f>
        <v>#N/A</v>
      </c>
      <c r="H50" s="176" t="e">
        <f>NA()</f>
        <v>#N/A</v>
      </c>
      <c r="I50" s="176">
        <f>IF(ISNUMBER('実質公債費比率（分子）の構造'!M$53),'実質公債費比率（分子）の構造'!M$53,NA())</f>
        <v>711</v>
      </c>
      <c r="J50" s="176" t="e">
        <f>NA()</f>
        <v>#N/A</v>
      </c>
      <c r="K50" s="176" t="e">
        <f>NA()</f>
        <v>#N/A</v>
      </c>
      <c r="L50" s="176">
        <f>IF(ISNUMBER('実質公債費比率（分子）の構造'!N$53),'実質公債費比率（分子）の構造'!N$53,NA())</f>
        <v>664</v>
      </c>
      <c r="M50" s="176" t="e">
        <f>NA()</f>
        <v>#N/A</v>
      </c>
      <c r="N50" s="176" t="e">
        <f>NA()</f>
        <v>#N/A</v>
      </c>
      <c r="O50" s="176">
        <f>IF(ISNUMBER('実質公債費比率（分子）の構造'!O$53),'実質公債費比率（分子）の構造'!O$53,NA())</f>
        <v>615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26222</v>
      </c>
      <c r="E56" s="175"/>
      <c r="F56" s="175"/>
      <c r="G56" s="175">
        <f>'将来負担比率（分子）の構造'!J$52</f>
        <v>24331</v>
      </c>
      <c r="H56" s="175"/>
      <c r="I56" s="175"/>
      <c r="J56" s="175">
        <f>'将来負担比率（分子）の構造'!K$52</f>
        <v>23366</v>
      </c>
      <c r="K56" s="175"/>
      <c r="L56" s="175"/>
      <c r="M56" s="175">
        <f>'将来負担比率（分子）の構造'!L$52</f>
        <v>22285</v>
      </c>
      <c r="N56" s="175"/>
      <c r="O56" s="175"/>
      <c r="P56" s="175">
        <f>'将来負担比率（分子）の構造'!M$52</f>
        <v>22270</v>
      </c>
    </row>
    <row r="57" spans="1:16" x14ac:dyDescent="0.15">
      <c r="A57" s="175" t="s">
        <v>42</v>
      </c>
      <c r="B57" s="175"/>
      <c r="C57" s="175"/>
      <c r="D57" s="175">
        <f>'将来負担比率（分子）の構造'!I$51</f>
        <v>8937</v>
      </c>
      <c r="E57" s="175"/>
      <c r="F57" s="175"/>
      <c r="G57" s="175">
        <f>'将来負担比率（分子）の構造'!J$51</f>
        <v>2983</v>
      </c>
      <c r="H57" s="175"/>
      <c r="I57" s="175"/>
      <c r="J57" s="175">
        <f>'将来負担比率（分子）の構造'!K$51</f>
        <v>2838</v>
      </c>
      <c r="K57" s="175"/>
      <c r="L57" s="175"/>
      <c r="M57" s="175">
        <f>'将来負担比率（分子）の構造'!L$51</f>
        <v>5360</v>
      </c>
      <c r="N57" s="175"/>
      <c r="O57" s="175"/>
      <c r="P57" s="175">
        <f>'将来負担比率（分子）の構造'!M$51</f>
        <v>5163</v>
      </c>
    </row>
    <row r="58" spans="1:16" x14ac:dyDescent="0.15">
      <c r="A58" s="175" t="s">
        <v>41</v>
      </c>
      <c r="B58" s="175"/>
      <c r="C58" s="175"/>
      <c r="D58" s="175">
        <f>'将来負担比率（分子）の構造'!I$50</f>
        <v>8781</v>
      </c>
      <c r="E58" s="175"/>
      <c r="F58" s="175"/>
      <c r="G58" s="175">
        <f>'将来負担比率（分子）の構造'!J$50</f>
        <v>8378</v>
      </c>
      <c r="H58" s="175"/>
      <c r="I58" s="175"/>
      <c r="J58" s="175">
        <f>'将来負担比率（分子）の構造'!K$50</f>
        <v>8753</v>
      </c>
      <c r="K58" s="175"/>
      <c r="L58" s="175"/>
      <c r="M58" s="175">
        <f>'将来負担比率（分子）の構造'!L$50</f>
        <v>9840</v>
      </c>
      <c r="N58" s="175"/>
      <c r="O58" s="175"/>
      <c r="P58" s="175">
        <f>'将来負担比率（分子）の構造'!M$50</f>
        <v>10040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2969</v>
      </c>
      <c r="C62" s="175"/>
      <c r="D62" s="175"/>
      <c r="E62" s="175">
        <f>'将来負担比率（分子）の構造'!J$45</f>
        <v>3178</v>
      </c>
      <c r="F62" s="175"/>
      <c r="G62" s="175"/>
      <c r="H62" s="175">
        <f>'将来負担比率（分子）の構造'!K$45</f>
        <v>3046</v>
      </c>
      <c r="I62" s="175"/>
      <c r="J62" s="175"/>
      <c r="K62" s="175">
        <f>'将来負担比率（分子）の構造'!L$45</f>
        <v>2979</v>
      </c>
      <c r="L62" s="175"/>
      <c r="M62" s="175"/>
      <c r="N62" s="175">
        <f>'将来負担比率（分子）の構造'!M$45</f>
        <v>2819</v>
      </c>
      <c r="O62" s="175"/>
      <c r="P62" s="175"/>
    </row>
    <row r="63" spans="1:16" x14ac:dyDescent="0.15">
      <c r="A63" s="175" t="s">
        <v>34</v>
      </c>
      <c r="B63" s="175">
        <f>'将来負担比率（分子）の構造'!I$44</f>
        <v>715</v>
      </c>
      <c r="C63" s="175"/>
      <c r="D63" s="175"/>
      <c r="E63" s="175">
        <f>'将来負担比率（分子）の構造'!J$44</f>
        <v>692</v>
      </c>
      <c r="F63" s="175"/>
      <c r="G63" s="175"/>
      <c r="H63" s="175">
        <f>'将来負担比率（分子）の構造'!K$44</f>
        <v>622</v>
      </c>
      <c r="I63" s="175"/>
      <c r="J63" s="175"/>
      <c r="K63" s="175">
        <f>'将来負担比率（分子）の構造'!L$44</f>
        <v>520</v>
      </c>
      <c r="L63" s="175"/>
      <c r="M63" s="175"/>
      <c r="N63" s="175">
        <f>'将来負担比率（分子）の構造'!M$44</f>
        <v>351</v>
      </c>
      <c r="O63" s="175"/>
      <c r="P63" s="175"/>
    </row>
    <row r="64" spans="1:16" x14ac:dyDescent="0.15">
      <c r="A64" s="175" t="s">
        <v>33</v>
      </c>
      <c r="B64" s="175">
        <f>'将来負担比率（分子）の構造'!I$43</f>
        <v>12818</v>
      </c>
      <c r="C64" s="175"/>
      <c r="D64" s="175"/>
      <c r="E64" s="175">
        <f>'将来負担比率（分子）の構造'!J$43</f>
        <v>11421</v>
      </c>
      <c r="F64" s="175"/>
      <c r="G64" s="175"/>
      <c r="H64" s="175">
        <f>'将来負担比率（分子）の構造'!K$43</f>
        <v>9138</v>
      </c>
      <c r="I64" s="175"/>
      <c r="J64" s="175"/>
      <c r="K64" s="175">
        <f>'将来負担比率（分子）の構造'!L$43</f>
        <v>9171</v>
      </c>
      <c r="L64" s="175"/>
      <c r="M64" s="175"/>
      <c r="N64" s="175">
        <f>'将来負担比率（分子）の構造'!M$43</f>
        <v>6717</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20428</v>
      </c>
      <c r="C66" s="175"/>
      <c r="D66" s="175"/>
      <c r="E66" s="175">
        <f>'将来負担比率（分子）の構造'!J$41</f>
        <v>19694</v>
      </c>
      <c r="F66" s="175"/>
      <c r="G66" s="175"/>
      <c r="H66" s="175">
        <f>'将来負担比率（分子）の構造'!K$41</f>
        <v>19046</v>
      </c>
      <c r="I66" s="175"/>
      <c r="J66" s="175"/>
      <c r="K66" s="175">
        <f>'将来負担比率（分子）の構造'!L$41</f>
        <v>18347</v>
      </c>
      <c r="L66" s="175"/>
      <c r="M66" s="175"/>
      <c r="N66" s="175">
        <f>'将来負担比率（分子）の構造'!M$41</f>
        <v>19322</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2143</v>
      </c>
      <c r="C72" s="179">
        <f>基金残高に係る経年分析!G55</f>
        <v>2535</v>
      </c>
      <c r="D72" s="179">
        <f>基金残高に係る経年分析!H55</f>
        <v>2651</v>
      </c>
    </row>
    <row r="73" spans="1:16" x14ac:dyDescent="0.15">
      <c r="A73" s="178" t="s">
        <v>74</v>
      </c>
      <c r="B73" s="179">
        <f>基金残高に係る経年分析!F56</f>
        <v>715</v>
      </c>
      <c r="C73" s="179">
        <f>基金残高に係る経年分析!G56</f>
        <v>718</v>
      </c>
      <c r="D73" s="179">
        <f>基金残高に係る経年分析!H56</f>
        <v>776</v>
      </c>
    </row>
    <row r="74" spans="1:16" x14ac:dyDescent="0.15">
      <c r="A74" s="178" t="s">
        <v>75</v>
      </c>
      <c r="B74" s="179">
        <f>基金残高に係る経年分析!F57</f>
        <v>6633</v>
      </c>
      <c r="C74" s="179">
        <f>基金残高に係る経年分析!G57</f>
        <v>7270</v>
      </c>
      <c r="D74" s="179">
        <f>基金残高に係る経年分析!H57</f>
        <v>7253</v>
      </c>
    </row>
  </sheetData>
  <sheetProtection algorithmName="SHA-512" hashValue="kv3cayd0fDkusK2lwjnCzZ/a0LcrEsstkzPTIqTQ8qHfJoiSa6/z+BDl1ndYBC2JxYoF9/1ShvMszk3MNZ1S3A==" saltValue="dRLpwo7iPuawoLSovG/O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F63" sqref="F63"/>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7054557</v>
      </c>
      <c r="S5" s="613"/>
      <c r="T5" s="613"/>
      <c r="U5" s="613"/>
      <c r="V5" s="613"/>
      <c r="W5" s="613"/>
      <c r="X5" s="613"/>
      <c r="Y5" s="614"/>
      <c r="Z5" s="615">
        <v>26.1</v>
      </c>
      <c r="AA5" s="615"/>
      <c r="AB5" s="615"/>
      <c r="AC5" s="615"/>
      <c r="AD5" s="616">
        <v>6620200</v>
      </c>
      <c r="AE5" s="616"/>
      <c r="AF5" s="616"/>
      <c r="AG5" s="616"/>
      <c r="AH5" s="616"/>
      <c r="AI5" s="616"/>
      <c r="AJ5" s="616"/>
      <c r="AK5" s="616"/>
      <c r="AL5" s="617">
        <v>51.4</v>
      </c>
      <c r="AM5" s="618"/>
      <c r="AN5" s="618"/>
      <c r="AO5" s="619"/>
      <c r="AP5" s="609" t="s">
        <v>217</v>
      </c>
      <c r="AQ5" s="610"/>
      <c r="AR5" s="610"/>
      <c r="AS5" s="610"/>
      <c r="AT5" s="610"/>
      <c r="AU5" s="610"/>
      <c r="AV5" s="610"/>
      <c r="AW5" s="610"/>
      <c r="AX5" s="610"/>
      <c r="AY5" s="610"/>
      <c r="AZ5" s="610"/>
      <c r="BA5" s="610"/>
      <c r="BB5" s="610"/>
      <c r="BC5" s="610"/>
      <c r="BD5" s="610"/>
      <c r="BE5" s="610"/>
      <c r="BF5" s="611"/>
      <c r="BG5" s="623">
        <v>6610163</v>
      </c>
      <c r="BH5" s="624"/>
      <c r="BI5" s="624"/>
      <c r="BJ5" s="624"/>
      <c r="BK5" s="624"/>
      <c r="BL5" s="624"/>
      <c r="BM5" s="624"/>
      <c r="BN5" s="625"/>
      <c r="BO5" s="626">
        <v>93.7</v>
      </c>
      <c r="BP5" s="626"/>
      <c r="BQ5" s="626"/>
      <c r="BR5" s="626"/>
      <c r="BS5" s="627">
        <v>134758</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238788</v>
      </c>
      <c r="S6" s="624"/>
      <c r="T6" s="624"/>
      <c r="U6" s="624"/>
      <c r="V6" s="624"/>
      <c r="W6" s="624"/>
      <c r="X6" s="624"/>
      <c r="Y6" s="625"/>
      <c r="Z6" s="626">
        <v>0.9</v>
      </c>
      <c r="AA6" s="626"/>
      <c r="AB6" s="626"/>
      <c r="AC6" s="626"/>
      <c r="AD6" s="627">
        <v>238788</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6610163</v>
      </c>
      <c r="BH6" s="624"/>
      <c r="BI6" s="624"/>
      <c r="BJ6" s="624"/>
      <c r="BK6" s="624"/>
      <c r="BL6" s="624"/>
      <c r="BM6" s="624"/>
      <c r="BN6" s="625"/>
      <c r="BO6" s="626">
        <v>93.7</v>
      </c>
      <c r="BP6" s="626"/>
      <c r="BQ6" s="626"/>
      <c r="BR6" s="626"/>
      <c r="BS6" s="627">
        <v>134758</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167633</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167633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1663</v>
      </c>
      <c r="S7" s="624"/>
      <c r="T7" s="624"/>
      <c r="U7" s="624"/>
      <c r="V7" s="624"/>
      <c r="W7" s="624"/>
      <c r="X7" s="624"/>
      <c r="Y7" s="625"/>
      <c r="Z7" s="626">
        <v>0</v>
      </c>
      <c r="AA7" s="626"/>
      <c r="AB7" s="626"/>
      <c r="AC7" s="626"/>
      <c r="AD7" s="627">
        <v>1663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2757189</v>
      </c>
      <c r="BH7" s="624"/>
      <c r="BI7" s="624"/>
      <c r="BJ7" s="624"/>
      <c r="BK7" s="624"/>
      <c r="BL7" s="624"/>
      <c r="BM7" s="624"/>
      <c r="BN7" s="625"/>
      <c r="BO7" s="626">
        <v>39.1</v>
      </c>
      <c r="BP7" s="626"/>
      <c r="BQ7" s="626"/>
      <c r="BR7" s="626"/>
      <c r="BS7" s="627">
        <v>134758</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6089723</v>
      </c>
      <c r="CS7" s="624"/>
      <c r="CT7" s="624"/>
      <c r="CU7" s="624"/>
      <c r="CV7" s="624"/>
      <c r="CW7" s="624"/>
      <c r="CX7" s="624"/>
      <c r="CY7" s="625"/>
      <c r="CZ7" s="626">
        <v>23.3</v>
      </c>
      <c r="DA7" s="626"/>
      <c r="DB7" s="626"/>
      <c r="DC7" s="626"/>
      <c r="DD7" s="632">
        <v>3074700</v>
      </c>
      <c r="DE7" s="624"/>
      <c r="DF7" s="624"/>
      <c r="DG7" s="624"/>
      <c r="DH7" s="624"/>
      <c r="DI7" s="624"/>
      <c r="DJ7" s="624"/>
      <c r="DK7" s="624"/>
      <c r="DL7" s="624"/>
      <c r="DM7" s="624"/>
      <c r="DN7" s="624"/>
      <c r="DO7" s="624"/>
      <c r="DP7" s="625"/>
      <c r="DQ7" s="632">
        <v>3490233</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30622</v>
      </c>
      <c r="S8" s="624"/>
      <c r="T8" s="624"/>
      <c r="U8" s="624"/>
      <c r="V8" s="624"/>
      <c r="W8" s="624"/>
      <c r="X8" s="624"/>
      <c r="Y8" s="625"/>
      <c r="Z8" s="626">
        <v>0.1</v>
      </c>
      <c r="AA8" s="626"/>
      <c r="AB8" s="626"/>
      <c r="AC8" s="626"/>
      <c r="AD8" s="627">
        <v>30622</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80018</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7403890</v>
      </c>
      <c r="CS8" s="624"/>
      <c r="CT8" s="624"/>
      <c r="CU8" s="624"/>
      <c r="CV8" s="624"/>
      <c r="CW8" s="624"/>
      <c r="CX8" s="624"/>
      <c r="CY8" s="625"/>
      <c r="CZ8" s="626">
        <v>28.4</v>
      </c>
      <c r="DA8" s="626"/>
      <c r="DB8" s="626"/>
      <c r="DC8" s="626"/>
      <c r="DD8" s="632">
        <v>23505</v>
      </c>
      <c r="DE8" s="624"/>
      <c r="DF8" s="624"/>
      <c r="DG8" s="624"/>
      <c r="DH8" s="624"/>
      <c r="DI8" s="624"/>
      <c r="DJ8" s="624"/>
      <c r="DK8" s="624"/>
      <c r="DL8" s="624"/>
      <c r="DM8" s="624"/>
      <c r="DN8" s="624"/>
      <c r="DO8" s="624"/>
      <c r="DP8" s="625"/>
      <c r="DQ8" s="632">
        <v>4386885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30678</v>
      </c>
      <c r="S9" s="624"/>
      <c r="T9" s="624"/>
      <c r="U9" s="624"/>
      <c r="V9" s="624"/>
      <c r="W9" s="624"/>
      <c r="X9" s="624"/>
      <c r="Y9" s="625"/>
      <c r="Z9" s="626">
        <v>0.1</v>
      </c>
      <c r="AA9" s="626"/>
      <c r="AB9" s="626"/>
      <c r="AC9" s="626"/>
      <c r="AD9" s="627">
        <v>30678</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2076523</v>
      </c>
      <c r="BH9" s="624"/>
      <c r="BI9" s="624"/>
      <c r="BJ9" s="624"/>
      <c r="BK9" s="624"/>
      <c r="BL9" s="624"/>
      <c r="BM9" s="624"/>
      <c r="BN9" s="625"/>
      <c r="BO9" s="626">
        <v>29.4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1343493</v>
      </c>
      <c r="CS9" s="624"/>
      <c r="CT9" s="624"/>
      <c r="CU9" s="624"/>
      <c r="CV9" s="624"/>
      <c r="CW9" s="624"/>
      <c r="CX9" s="624"/>
      <c r="CY9" s="625"/>
      <c r="CZ9" s="626">
        <v>5.0999999999999996</v>
      </c>
      <c r="DA9" s="626"/>
      <c r="DB9" s="626"/>
      <c r="DC9" s="626"/>
      <c r="DD9" s="632">
        <v>460</v>
      </c>
      <c r="DE9" s="624"/>
      <c r="DF9" s="624"/>
      <c r="DG9" s="624"/>
      <c r="DH9" s="624"/>
      <c r="DI9" s="624"/>
      <c r="DJ9" s="624"/>
      <c r="DK9" s="624"/>
      <c r="DL9" s="624"/>
      <c r="DM9" s="624"/>
      <c r="DN9" s="624"/>
      <c r="DO9" s="624"/>
      <c r="DP9" s="625"/>
      <c r="DQ9" s="632">
        <v>1129753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119742</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29981</v>
      </c>
      <c r="CS10" s="624"/>
      <c r="CT10" s="624"/>
      <c r="CU10" s="624"/>
      <c r="CV10" s="624"/>
      <c r="CW10" s="624"/>
      <c r="CX10" s="624"/>
      <c r="CY10" s="625"/>
      <c r="CZ10" s="626">
        <v>0.1</v>
      </c>
      <c r="DA10" s="626"/>
      <c r="DB10" s="626"/>
      <c r="DC10" s="626"/>
      <c r="DD10" s="632">
        <v>341</v>
      </c>
      <c r="DE10" s="624"/>
      <c r="DF10" s="624"/>
      <c r="DG10" s="624"/>
      <c r="DH10" s="624"/>
      <c r="DI10" s="624"/>
      <c r="DJ10" s="624"/>
      <c r="DK10" s="624"/>
      <c r="DL10" s="624"/>
      <c r="DM10" s="624"/>
      <c r="DN10" s="624"/>
      <c r="DO10" s="624"/>
      <c r="DP10" s="625"/>
      <c r="DQ10" s="632">
        <v>23073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1106979</v>
      </c>
      <c r="S11" s="624"/>
      <c r="T11" s="624"/>
      <c r="U11" s="624"/>
      <c r="V11" s="624"/>
      <c r="W11" s="624"/>
      <c r="X11" s="624"/>
      <c r="Y11" s="625"/>
      <c r="Z11" s="628">
        <v>4.0999999999999996</v>
      </c>
      <c r="AA11" s="629"/>
      <c r="AB11" s="629"/>
      <c r="AC11" s="635"/>
      <c r="AD11" s="632">
        <v>1106979</v>
      </c>
      <c r="AE11" s="624"/>
      <c r="AF11" s="624"/>
      <c r="AG11" s="624"/>
      <c r="AH11" s="624"/>
      <c r="AI11" s="624"/>
      <c r="AJ11" s="624"/>
      <c r="AK11" s="625"/>
      <c r="AL11" s="628">
        <v>8.6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480906</v>
      </c>
      <c r="BH11" s="624"/>
      <c r="BI11" s="624"/>
      <c r="BJ11" s="624"/>
      <c r="BK11" s="624"/>
      <c r="BL11" s="624"/>
      <c r="BM11" s="624"/>
      <c r="BN11" s="625"/>
      <c r="BO11" s="626">
        <v>6.8</v>
      </c>
      <c r="BP11" s="626"/>
      <c r="BQ11" s="626"/>
      <c r="BR11" s="626"/>
      <c r="BS11" s="627">
        <v>134758</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1266708</v>
      </c>
      <c r="CS11" s="624"/>
      <c r="CT11" s="624"/>
      <c r="CU11" s="624"/>
      <c r="CV11" s="624"/>
      <c r="CW11" s="624"/>
      <c r="CX11" s="624"/>
      <c r="CY11" s="625"/>
      <c r="CZ11" s="626">
        <v>4.9000000000000004</v>
      </c>
      <c r="DA11" s="626"/>
      <c r="DB11" s="626"/>
      <c r="DC11" s="626"/>
      <c r="DD11" s="632">
        <v>63571</v>
      </c>
      <c r="DE11" s="624"/>
      <c r="DF11" s="624"/>
      <c r="DG11" s="624"/>
      <c r="DH11" s="624"/>
      <c r="DI11" s="624"/>
      <c r="DJ11" s="624"/>
      <c r="DK11" s="624"/>
      <c r="DL11" s="624"/>
      <c r="DM11" s="624"/>
      <c r="DN11" s="624"/>
      <c r="DO11" s="624"/>
      <c r="DP11" s="625"/>
      <c r="DQ11" s="632">
        <v>822929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7805</v>
      </c>
      <c r="S12" s="624"/>
      <c r="T12" s="624"/>
      <c r="U12" s="624"/>
      <c r="V12" s="624"/>
      <c r="W12" s="624"/>
      <c r="X12" s="624"/>
      <c r="Y12" s="625"/>
      <c r="Z12" s="626">
        <v>0</v>
      </c>
      <c r="AA12" s="626"/>
      <c r="AB12" s="626"/>
      <c r="AC12" s="626"/>
      <c r="AD12" s="627">
        <v>7805</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3307182</v>
      </c>
      <c r="BH12" s="624"/>
      <c r="BI12" s="624"/>
      <c r="BJ12" s="624"/>
      <c r="BK12" s="624"/>
      <c r="BL12" s="624"/>
      <c r="BM12" s="624"/>
      <c r="BN12" s="625"/>
      <c r="BO12" s="626">
        <v>46.9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1813435</v>
      </c>
      <c r="CS12" s="624"/>
      <c r="CT12" s="624"/>
      <c r="CU12" s="624"/>
      <c r="CV12" s="624"/>
      <c r="CW12" s="624"/>
      <c r="CX12" s="624"/>
      <c r="CY12" s="625"/>
      <c r="CZ12" s="626">
        <v>6.9</v>
      </c>
      <c r="DA12" s="626"/>
      <c r="DB12" s="626"/>
      <c r="DC12" s="626"/>
      <c r="DD12" s="632">
        <v>35248</v>
      </c>
      <c r="DE12" s="624"/>
      <c r="DF12" s="624"/>
      <c r="DG12" s="624"/>
      <c r="DH12" s="624"/>
      <c r="DI12" s="624"/>
      <c r="DJ12" s="624"/>
      <c r="DK12" s="624"/>
      <c r="DL12" s="624"/>
      <c r="DM12" s="624"/>
      <c r="DN12" s="624"/>
      <c r="DO12" s="624"/>
      <c r="DP12" s="625"/>
      <c r="DQ12" s="632">
        <v>1469676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3298047</v>
      </c>
      <c r="BH13" s="624"/>
      <c r="BI13" s="624"/>
      <c r="BJ13" s="624"/>
      <c r="BK13" s="624"/>
      <c r="BL13" s="624"/>
      <c r="BM13" s="624"/>
      <c r="BN13" s="625"/>
      <c r="BO13" s="626">
        <v>46.8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3050396</v>
      </c>
      <c r="CS13" s="624"/>
      <c r="CT13" s="624"/>
      <c r="CU13" s="624"/>
      <c r="CV13" s="624"/>
      <c r="CW13" s="624"/>
      <c r="CX13" s="624"/>
      <c r="CY13" s="625"/>
      <c r="CZ13" s="626">
        <v>11.7</v>
      </c>
      <c r="DA13" s="626"/>
      <c r="DB13" s="626"/>
      <c r="DC13" s="626"/>
      <c r="DD13" s="632">
        <v>1414706</v>
      </c>
      <c r="DE13" s="624"/>
      <c r="DF13" s="624"/>
      <c r="DG13" s="624"/>
      <c r="DH13" s="624"/>
      <c r="DI13" s="624"/>
      <c r="DJ13" s="624"/>
      <c r="DK13" s="624"/>
      <c r="DL13" s="624"/>
      <c r="DM13" s="624"/>
      <c r="DN13" s="624"/>
      <c r="DO13" s="624"/>
      <c r="DP13" s="625"/>
      <c r="DQ13" s="632">
        <v>2040602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493</v>
      </c>
      <c r="S14" s="624"/>
      <c r="T14" s="624"/>
      <c r="U14" s="624"/>
      <c r="V14" s="624"/>
      <c r="W14" s="624"/>
      <c r="X14" s="624"/>
      <c r="Y14" s="625"/>
      <c r="Z14" s="626">
        <v>0</v>
      </c>
      <c r="AA14" s="626"/>
      <c r="AB14" s="626"/>
      <c r="AC14" s="626"/>
      <c r="AD14" s="627">
        <v>493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222569</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776860</v>
      </c>
      <c r="CS14" s="624"/>
      <c r="CT14" s="624"/>
      <c r="CU14" s="624"/>
      <c r="CV14" s="624"/>
      <c r="CW14" s="624"/>
      <c r="CX14" s="624"/>
      <c r="CY14" s="625"/>
      <c r="CZ14" s="626">
        <v>3</v>
      </c>
      <c r="DA14" s="626"/>
      <c r="DB14" s="626"/>
      <c r="DC14" s="626"/>
      <c r="DD14" s="632">
        <v>15649</v>
      </c>
      <c r="DE14" s="624"/>
      <c r="DF14" s="624"/>
      <c r="DG14" s="624"/>
      <c r="DH14" s="624"/>
      <c r="DI14" s="624"/>
      <c r="DJ14" s="624"/>
      <c r="DK14" s="624"/>
      <c r="DL14" s="624"/>
      <c r="DM14" s="624"/>
      <c r="DN14" s="624"/>
      <c r="DO14" s="624"/>
      <c r="DP14" s="625"/>
      <c r="DQ14" s="632">
        <v>749190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323223</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1873445</v>
      </c>
      <c r="CS15" s="624"/>
      <c r="CT15" s="624"/>
      <c r="CU15" s="624"/>
      <c r="CV15" s="624"/>
      <c r="CW15" s="624"/>
      <c r="CX15" s="624"/>
      <c r="CY15" s="625"/>
      <c r="CZ15" s="626">
        <v>7.2</v>
      </c>
      <c r="DA15" s="626"/>
      <c r="DB15" s="626"/>
      <c r="DC15" s="626"/>
      <c r="DD15" s="632">
        <v>197018</v>
      </c>
      <c r="DE15" s="624"/>
      <c r="DF15" s="624"/>
      <c r="DG15" s="624"/>
      <c r="DH15" s="624"/>
      <c r="DI15" s="624"/>
      <c r="DJ15" s="624"/>
      <c r="DK15" s="624"/>
      <c r="DL15" s="624"/>
      <c r="DM15" s="624"/>
      <c r="DN15" s="624"/>
      <c r="DO15" s="624"/>
      <c r="DP15" s="625"/>
      <c r="DQ15" s="632">
        <v>1608853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19157</v>
      </c>
      <c r="S16" s="624"/>
      <c r="T16" s="624"/>
      <c r="U16" s="624"/>
      <c r="V16" s="624"/>
      <c r="W16" s="624"/>
      <c r="X16" s="624"/>
      <c r="Y16" s="625"/>
      <c r="Z16" s="626">
        <v>0.1</v>
      </c>
      <c r="AA16" s="626"/>
      <c r="AB16" s="626"/>
      <c r="AC16" s="626"/>
      <c r="AD16" s="627">
        <v>19157</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19518</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8921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98563</v>
      </c>
      <c r="S17" s="624"/>
      <c r="T17" s="624"/>
      <c r="U17" s="624"/>
      <c r="V17" s="624"/>
      <c r="W17" s="624"/>
      <c r="X17" s="624"/>
      <c r="Y17" s="625"/>
      <c r="Z17" s="626">
        <v>0.4</v>
      </c>
      <c r="AA17" s="626"/>
      <c r="AB17" s="626"/>
      <c r="AC17" s="626"/>
      <c r="AD17" s="627">
        <v>98563</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2262524</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2257272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41397</v>
      </c>
      <c r="S18" s="624"/>
      <c r="T18" s="624"/>
      <c r="U18" s="624"/>
      <c r="V18" s="624"/>
      <c r="W18" s="624"/>
      <c r="X18" s="624"/>
      <c r="Y18" s="625"/>
      <c r="Z18" s="626">
        <v>0.2</v>
      </c>
      <c r="AA18" s="626"/>
      <c r="AB18" s="626"/>
      <c r="AC18" s="626"/>
      <c r="AD18" s="627">
        <v>41397</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37304</v>
      </c>
      <c r="S19" s="624"/>
      <c r="T19" s="624"/>
      <c r="U19" s="624"/>
      <c r="V19" s="624"/>
      <c r="W19" s="624"/>
      <c r="X19" s="624"/>
      <c r="Y19" s="625"/>
      <c r="Z19" s="626">
        <v>0.1</v>
      </c>
      <c r="AA19" s="626"/>
      <c r="AB19" s="626"/>
      <c r="AC19" s="626"/>
      <c r="AD19" s="627">
        <v>37304</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444394</v>
      </c>
      <c r="BH19" s="624"/>
      <c r="BI19" s="624"/>
      <c r="BJ19" s="624"/>
      <c r="BK19" s="624"/>
      <c r="BL19" s="624"/>
      <c r="BM19" s="624"/>
      <c r="BN19" s="625"/>
      <c r="BO19" s="626">
        <v>6.3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4093</v>
      </c>
      <c r="S20" s="624"/>
      <c r="T20" s="624"/>
      <c r="U20" s="624"/>
      <c r="V20" s="624"/>
      <c r="W20" s="624"/>
      <c r="X20" s="624"/>
      <c r="Y20" s="625"/>
      <c r="Z20" s="626">
        <v>0</v>
      </c>
      <c r="AA20" s="626"/>
      <c r="AB20" s="626"/>
      <c r="AC20" s="626"/>
      <c r="AD20" s="627">
        <v>4093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444394</v>
      </c>
      <c r="BH20" s="624"/>
      <c r="BI20" s="624"/>
      <c r="BJ20" s="624"/>
      <c r="BK20" s="624"/>
      <c r="BL20" s="624"/>
      <c r="BM20" s="624"/>
      <c r="BN20" s="625"/>
      <c r="BO20" s="626">
        <v>6.3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26097606</v>
      </c>
      <c r="CS20" s="624"/>
      <c r="CT20" s="624"/>
      <c r="CU20" s="624"/>
      <c r="CV20" s="624"/>
      <c r="CW20" s="624"/>
      <c r="CX20" s="624"/>
      <c r="CY20" s="625"/>
      <c r="CZ20" s="626">
        <v>100</v>
      </c>
      <c r="DA20" s="626"/>
      <c r="DB20" s="626"/>
      <c r="DC20" s="626"/>
      <c r="DD20" s="632">
        <v>4825198</v>
      </c>
      <c r="DE20" s="624"/>
      <c r="DF20" s="624"/>
      <c r="DG20" s="624"/>
      <c r="DH20" s="624"/>
      <c r="DI20" s="624"/>
      <c r="DJ20" s="624"/>
      <c r="DK20" s="624"/>
      <c r="DL20" s="624"/>
      <c r="DM20" s="624"/>
      <c r="DN20" s="624"/>
      <c r="DO20" s="624"/>
      <c r="DP20" s="625"/>
      <c r="DQ20" s="632">
        <v>18155020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5189730</v>
      </c>
      <c r="S21" s="624"/>
      <c r="T21" s="624"/>
      <c r="U21" s="624"/>
      <c r="V21" s="624"/>
      <c r="W21" s="624"/>
      <c r="X21" s="624"/>
      <c r="Y21" s="625"/>
      <c r="Z21" s="626">
        <v>19.2</v>
      </c>
      <c r="AA21" s="626"/>
      <c r="AB21" s="626"/>
      <c r="AC21" s="626"/>
      <c r="AD21" s="627">
        <v>4625788</v>
      </c>
      <c r="AE21" s="627"/>
      <c r="AF21" s="627"/>
      <c r="AG21" s="627"/>
      <c r="AH21" s="627"/>
      <c r="AI21" s="627"/>
      <c r="AJ21" s="627"/>
      <c r="AK21" s="627"/>
      <c r="AL21" s="628">
        <v>35.9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10037</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4625788</v>
      </c>
      <c r="S22" s="624"/>
      <c r="T22" s="624"/>
      <c r="U22" s="624"/>
      <c r="V22" s="624"/>
      <c r="W22" s="624"/>
      <c r="X22" s="624"/>
      <c r="Y22" s="625"/>
      <c r="Z22" s="626">
        <v>17.100000000000001</v>
      </c>
      <c r="AA22" s="626"/>
      <c r="AB22" s="626"/>
      <c r="AC22" s="626"/>
      <c r="AD22" s="627">
        <v>4625788</v>
      </c>
      <c r="AE22" s="627"/>
      <c r="AF22" s="627"/>
      <c r="AG22" s="627"/>
      <c r="AH22" s="627"/>
      <c r="AI22" s="627"/>
      <c r="AJ22" s="627"/>
      <c r="AK22" s="627"/>
      <c r="AL22" s="628">
        <v>35.9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563914</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434357</v>
      </c>
      <c r="BH23" s="624"/>
      <c r="BI23" s="624"/>
      <c r="BJ23" s="624"/>
      <c r="BK23" s="624"/>
      <c r="BL23" s="624"/>
      <c r="BM23" s="624"/>
      <c r="BN23" s="625"/>
      <c r="BO23" s="626">
        <v>6.2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28</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9101938</v>
      </c>
      <c r="CS24" s="613"/>
      <c r="CT24" s="613"/>
      <c r="CU24" s="613"/>
      <c r="CV24" s="613"/>
      <c r="CW24" s="613"/>
      <c r="CX24" s="613"/>
      <c r="CY24" s="614"/>
      <c r="CZ24" s="617">
        <v>34.9</v>
      </c>
      <c r="DA24" s="618"/>
      <c r="DB24" s="618"/>
      <c r="DC24" s="634"/>
      <c r="DD24" s="653">
        <v>6851461</v>
      </c>
      <c r="DE24" s="613"/>
      <c r="DF24" s="613"/>
      <c r="DG24" s="613"/>
      <c r="DH24" s="613"/>
      <c r="DI24" s="613"/>
      <c r="DJ24" s="613"/>
      <c r="DK24" s="614"/>
      <c r="DL24" s="653">
        <v>6327706</v>
      </c>
      <c r="DM24" s="613"/>
      <c r="DN24" s="613"/>
      <c r="DO24" s="613"/>
      <c r="DP24" s="613"/>
      <c r="DQ24" s="613"/>
      <c r="DR24" s="613"/>
      <c r="DS24" s="613"/>
      <c r="DT24" s="613"/>
      <c r="DU24" s="613"/>
      <c r="DV24" s="614"/>
      <c r="DW24" s="617">
        <v>48.8</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13820432</v>
      </c>
      <c r="S25" s="624"/>
      <c r="T25" s="624"/>
      <c r="U25" s="624"/>
      <c r="V25" s="624"/>
      <c r="W25" s="624"/>
      <c r="X25" s="624"/>
      <c r="Y25" s="625"/>
      <c r="Z25" s="626">
        <v>51.2</v>
      </c>
      <c r="AA25" s="626"/>
      <c r="AB25" s="626"/>
      <c r="AC25" s="626"/>
      <c r="AD25" s="627">
        <v>12822133</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3766011</v>
      </c>
      <c r="CS25" s="656"/>
      <c r="CT25" s="656"/>
      <c r="CU25" s="656"/>
      <c r="CV25" s="656"/>
      <c r="CW25" s="656"/>
      <c r="CX25" s="656"/>
      <c r="CY25" s="657"/>
      <c r="CZ25" s="628">
        <v>14.4</v>
      </c>
      <c r="DA25" s="654"/>
      <c r="DB25" s="654"/>
      <c r="DC25" s="658"/>
      <c r="DD25" s="632">
        <v>3404850</v>
      </c>
      <c r="DE25" s="656"/>
      <c r="DF25" s="656"/>
      <c r="DG25" s="656"/>
      <c r="DH25" s="656"/>
      <c r="DI25" s="656"/>
      <c r="DJ25" s="656"/>
      <c r="DK25" s="657"/>
      <c r="DL25" s="632">
        <v>3250271</v>
      </c>
      <c r="DM25" s="656"/>
      <c r="DN25" s="656"/>
      <c r="DO25" s="656"/>
      <c r="DP25" s="656"/>
      <c r="DQ25" s="656"/>
      <c r="DR25" s="656"/>
      <c r="DS25" s="656"/>
      <c r="DT25" s="656"/>
      <c r="DU25" s="656"/>
      <c r="DV25" s="657"/>
      <c r="DW25" s="628">
        <v>25.1</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4194</v>
      </c>
      <c r="S26" s="624"/>
      <c r="T26" s="624"/>
      <c r="U26" s="624"/>
      <c r="V26" s="624"/>
      <c r="W26" s="624"/>
      <c r="X26" s="624"/>
      <c r="Y26" s="625"/>
      <c r="Z26" s="626">
        <v>0</v>
      </c>
      <c r="AA26" s="626"/>
      <c r="AB26" s="626"/>
      <c r="AC26" s="626"/>
      <c r="AD26" s="627">
        <v>4194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2101053</v>
      </c>
      <c r="CS26" s="624"/>
      <c r="CT26" s="624"/>
      <c r="CU26" s="624"/>
      <c r="CV26" s="624"/>
      <c r="CW26" s="624"/>
      <c r="CX26" s="624"/>
      <c r="CY26" s="625"/>
      <c r="CZ26" s="628">
        <v>8.1</v>
      </c>
      <c r="DA26" s="654"/>
      <c r="DB26" s="654"/>
      <c r="DC26" s="658"/>
      <c r="DD26" s="632">
        <v>1908126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39128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7054557</v>
      </c>
      <c r="BH27" s="624"/>
      <c r="BI27" s="624"/>
      <c r="BJ27" s="624"/>
      <c r="BK27" s="624"/>
      <c r="BL27" s="624"/>
      <c r="BM27" s="624"/>
      <c r="BN27" s="625"/>
      <c r="BO27" s="626">
        <v>100</v>
      </c>
      <c r="BP27" s="626"/>
      <c r="BQ27" s="626"/>
      <c r="BR27" s="626"/>
      <c r="BS27" s="627">
        <v>134758</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3073403</v>
      </c>
      <c r="CS27" s="656"/>
      <c r="CT27" s="656"/>
      <c r="CU27" s="656"/>
      <c r="CV27" s="656"/>
      <c r="CW27" s="656"/>
      <c r="CX27" s="656"/>
      <c r="CY27" s="657"/>
      <c r="CZ27" s="628">
        <v>11.8</v>
      </c>
      <c r="DA27" s="654"/>
      <c r="DB27" s="654"/>
      <c r="DC27" s="658"/>
      <c r="DD27" s="632">
        <v>1189339</v>
      </c>
      <c r="DE27" s="656"/>
      <c r="DF27" s="656"/>
      <c r="DG27" s="656"/>
      <c r="DH27" s="656"/>
      <c r="DI27" s="656"/>
      <c r="DJ27" s="656"/>
      <c r="DK27" s="657"/>
      <c r="DL27" s="632">
        <v>820163</v>
      </c>
      <c r="DM27" s="656"/>
      <c r="DN27" s="656"/>
      <c r="DO27" s="656"/>
      <c r="DP27" s="656"/>
      <c r="DQ27" s="656"/>
      <c r="DR27" s="656"/>
      <c r="DS27" s="656"/>
      <c r="DT27" s="656"/>
      <c r="DU27" s="656"/>
      <c r="DV27" s="657"/>
      <c r="DW27" s="628">
        <v>6.3</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193732</v>
      </c>
      <c r="S28" s="624"/>
      <c r="T28" s="624"/>
      <c r="U28" s="624"/>
      <c r="V28" s="624"/>
      <c r="W28" s="624"/>
      <c r="X28" s="624"/>
      <c r="Y28" s="625"/>
      <c r="Z28" s="626">
        <v>0.7</v>
      </c>
      <c r="AA28" s="626"/>
      <c r="AB28" s="626"/>
      <c r="AC28" s="626"/>
      <c r="AD28" s="627">
        <v>26694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2262524</v>
      </c>
      <c r="CS28" s="624"/>
      <c r="CT28" s="624"/>
      <c r="CU28" s="624"/>
      <c r="CV28" s="624"/>
      <c r="CW28" s="624"/>
      <c r="CX28" s="624"/>
      <c r="CY28" s="625"/>
      <c r="CZ28" s="628">
        <v>8.6999999999999993</v>
      </c>
      <c r="DA28" s="654"/>
      <c r="DB28" s="654"/>
      <c r="DC28" s="658"/>
      <c r="DD28" s="632">
        <v>2257272</v>
      </c>
      <c r="DE28" s="624"/>
      <c r="DF28" s="624"/>
      <c r="DG28" s="624"/>
      <c r="DH28" s="624"/>
      <c r="DI28" s="624"/>
      <c r="DJ28" s="624"/>
      <c r="DK28" s="625"/>
      <c r="DL28" s="632">
        <v>2257272</v>
      </c>
      <c r="DM28" s="624"/>
      <c r="DN28" s="624"/>
      <c r="DO28" s="624"/>
      <c r="DP28" s="624"/>
      <c r="DQ28" s="624"/>
      <c r="DR28" s="624"/>
      <c r="DS28" s="624"/>
      <c r="DT28" s="624"/>
      <c r="DU28" s="624"/>
      <c r="DV28" s="625"/>
      <c r="DW28" s="628">
        <v>17.399999999999999</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89858</v>
      </c>
      <c r="S29" s="624"/>
      <c r="T29" s="624"/>
      <c r="U29" s="624"/>
      <c r="V29" s="624"/>
      <c r="W29" s="624"/>
      <c r="X29" s="624"/>
      <c r="Y29" s="625"/>
      <c r="Z29" s="626">
        <v>0.3</v>
      </c>
      <c r="AA29" s="626"/>
      <c r="AB29" s="626"/>
      <c r="AC29" s="626"/>
      <c r="AD29" s="627">
        <v>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2262502</v>
      </c>
      <c r="CS29" s="656"/>
      <c r="CT29" s="656"/>
      <c r="CU29" s="656"/>
      <c r="CV29" s="656"/>
      <c r="CW29" s="656"/>
      <c r="CX29" s="656"/>
      <c r="CY29" s="657"/>
      <c r="CZ29" s="628">
        <v>8.6999999999999993</v>
      </c>
      <c r="DA29" s="654"/>
      <c r="DB29" s="654"/>
      <c r="DC29" s="658"/>
      <c r="DD29" s="632">
        <v>2257250</v>
      </c>
      <c r="DE29" s="656"/>
      <c r="DF29" s="656"/>
      <c r="DG29" s="656"/>
      <c r="DH29" s="656"/>
      <c r="DI29" s="656"/>
      <c r="DJ29" s="656"/>
      <c r="DK29" s="657"/>
      <c r="DL29" s="632">
        <v>2257250</v>
      </c>
      <c r="DM29" s="656"/>
      <c r="DN29" s="656"/>
      <c r="DO29" s="656"/>
      <c r="DP29" s="656"/>
      <c r="DQ29" s="656"/>
      <c r="DR29" s="656"/>
      <c r="DS29" s="656"/>
      <c r="DT29" s="656"/>
      <c r="DU29" s="656"/>
      <c r="DV29" s="657"/>
      <c r="DW29" s="628">
        <v>17.399999999999999</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2772787</v>
      </c>
      <c r="S30" s="624"/>
      <c r="T30" s="624"/>
      <c r="U30" s="624"/>
      <c r="V30" s="624"/>
      <c r="W30" s="624"/>
      <c r="X30" s="624"/>
      <c r="Y30" s="625"/>
      <c r="Z30" s="626">
        <v>10.3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2216393</v>
      </c>
      <c r="CS30" s="624"/>
      <c r="CT30" s="624"/>
      <c r="CU30" s="624"/>
      <c r="CV30" s="624"/>
      <c r="CW30" s="624"/>
      <c r="CX30" s="624"/>
      <c r="CY30" s="625"/>
      <c r="CZ30" s="628">
        <v>8.5</v>
      </c>
      <c r="DA30" s="654"/>
      <c r="DB30" s="654"/>
      <c r="DC30" s="658"/>
      <c r="DD30" s="632">
        <v>2211235</v>
      </c>
      <c r="DE30" s="624"/>
      <c r="DF30" s="624"/>
      <c r="DG30" s="624"/>
      <c r="DH30" s="624"/>
      <c r="DI30" s="624"/>
      <c r="DJ30" s="624"/>
      <c r="DK30" s="625"/>
      <c r="DL30" s="632">
        <v>2211235</v>
      </c>
      <c r="DM30" s="624"/>
      <c r="DN30" s="624"/>
      <c r="DO30" s="624"/>
      <c r="DP30" s="624"/>
      <c r="DQ30" s="624"/>
      <c r="DR30" s="624"/>
      <c r="DS30" s="624"/>
      <c r="DT30" s="624"/>
      <c r="DU30" s="624"/>
      <c r="DV30" s="625"/>
      <c r="DW30" s="628">
        <v>17.100000000000001</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99.4</v>
      </c>
      <c r="BH31" s="667"/>
      <c r="BI31" s="667"/>
      <c r="BJ31" s="667"/>
      <c r="BK31" s="667"/>
      <c r="BL31" s="667"/>
      <c r="BM31" s="618">
        <v>97.2</v>
      </c>
      <c r="BN31" s="667"/>
      <c r="BO31" s="667"/>
      <c r="BP31" s="667"/>
      <c r="BQ31" s="668"/>
      <c r="BR31" s="679">
        <v>99.4</v>
      </c>
      <c r="BS31" s="667"/>
      <c r="BT31" s="667"/>
      <c r="BU31" s="667"/>
      <c r="BV31" s="667"/>
      <c r="BW31" s="667"/>
      <c r="BX31" s="618">
        <v>96.8</v>
      </c>
      <c r="BY31" s="667"/>
      <c r="BZ31" s="667"/>
      <c r="CA31" s="667"/>
      <c r="CB31" s="668"/>
      <c r="CD31" s="661"/>
      <c r="CE31" s="662"/>
      <c r="CF31" s="620" t="s">
        <v>301</v>
      </c>
      <c r="CG31" s="621"/>
      <c r="CH31" s="621"/>
      <c r="CI31" s="621"/>
      <c r="CJ31" s="621"/>
      <c r="CK31" s="621"/>
      <c r="CL31" s="621"/>
      <c r="CM31" s="621"/>
      <c r="CN31" s="621"/>
      <c r="CO31" s="621"/>
      <c r="CP31" s="621"/>
      <c r="CQ31" s="622"/>
      <c r="CR31" s="623">
        <v>46109</v>
      </c>
      <c r="CS31" s="656"/>
      <c r="CT31" s="656"/>
      <c r="CU31" s="656"/>
      <c r="CV31" s="656"/>
      <c r="CW31" s="656"/>
      <c r="CX31" s="656"/>
      <c r="CY31" s="657"/>
      <c r="CZ31" s="628">
        <v>0.2</v>
      </c>
      <c r="DA31" s="654"/>
      <c r="DB31" s="654"/>
      <c r="DC31" s="658"/>
      <c r="DD31" s="632">
        <v>46015</v>
      </c>
      <c r="DE31" s="656"/>
      <c r="DF31" s="656"/>
      <c r="DG31" s="656"/>
      <c r="DH31" s="656"/>
      <c r="DI31" s="656"/>
      <c r="DJ31" s="656"/>
      <c r="DK31" s="657"/>
      <c r="DL31" s="632">
        <v>46015</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1490273</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99.6</v>
      </c>
      <c r="BH32" s="656"/>
      <c r="BI32" s="656"/>
      <c r="BJ32" s="656"/>
      <c r="BK32" s="656"/>
      <c r="BL32" s="656"/>
      <c r="BM32" s="629">
        <v>98.9</v>
      </c>
      <c r="BN32" s="656"/>
      <c r="BO32" s="656"/>
      <c r="BP32" s="656"/>
      <c r="BQ32" s="678"/>
      <c r="BR32" s="680">
        <v>99.6</v>
      </c>
      <c r="BS32" s="656"/>
      <c r="BT32" s="656"/>
      <c r="BU32" s="656"/>
      <c r="BV32" s="656"/>
      <c r="BW32" s="656"/>
      <c r="BX32" s="629">
        <v>98.7</v>
      </c>
      <c r="BY32" s="656"/>
      <c r="BZ32" s="656"/>
      <c r="CA32" s="656"/>
      <c r="CB32" s="678"/>
      <c r="CD32" s="663"/>
      <c r="CE32" s="664"/>
      <c r="CF32" s="620" t="s">
        <v>305</v>
      </c>
      <c r="CG32" s="621"/>
      <c r="CH32" s="621"/>
      <c r="CI32" s="621"/>
      <c r="CJ32" s="621"/>
      <c r="CK32" s="621"/>
      <c r="CL32" s="621"/>
      <c r="CM32" s="621"/>
      <c r="CN32" s="621"/>
      <c r="CO32" s="621"/>
      <c r="CP32" s="621"/>
      <c r="CQ32" s="622"/>
      <c r="CR32" s="623">
        <v>22</v>
      </c>
      <c r="CS32" s="624"/>
      <c r="CT32" s="624"/>
      <c r="CU32" s="624"/>
      <c r="CV32" s="624"/>
      <c r="CW32" s="624"/>
      <c r="CX32" s="624"/>
      <c r="CY32" s="625"/>
      <c r="CZ32" s="628">
        <v>0</v>
      </c>
      <c r="DA32" s="654"/>
      <c r="DB32" s="654"/>
      <c r="DC32" s="658"/>
      <c r="DD32" s="632">
        <v>22</v>
      </c>
      <c r="DE32" s="624"/>
      <c r="DF32" s="624"/>
      <c r="DG32" s="624"/>
      <c r="DH32" s="624"/>
      <c r="DI32" s="624"/>
      <c r="DJ32" s="624"/>
      <c r="DK32" s="625"/>
      <c r="DL32" s="632">
        <v>22</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188601</v>
      </c>
      <c r="S33" s="624"/>
      <c r="T33" s="624"/>
      <c r="U33" s="624"/>
      <c r="V33" s="624"/>
      <c r="W33" s="624"/>
      <c r="X33" s="624"/>
      <c r="Y33" s="625"/>
      <c r="Z33" s="626">
        <v>0.7</v>
      </c>
      <c r="AA33" s="626"/>
      <c r="AB33" s="626"/>
      <c r="AC33" s="626"/>
      <c r="AD33" s="627">
        <v>2749</v>
      </c>
      <c r="AE33" s="627"/>
      <c r="AF33" s="627"/>
      <c r="AG33" s="627"/>
      <c r="AH33" s="627"/>
      <c r="AI33" s="627"/>
      <c r="AJ33" s="627"/>
      <c r="AK33" s="627"/>
      <c r="AL33" s="628">
        <v>0</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99.3</v>
      </c>
      <c r="BH33" s="682"/>
      <c r="BI33" s="682"/>
      <c r="BJ33" s="682"/>
      <c r="BK33" s="682"/>
      <c r="BL33" s="682"/>
      <c r="BM33" s="683">
        <v>96</v>
      </c>
      <c r="BN33" s="682"/>
      <c r="BO33" s="682"/>
      <c r="BP33" s="682"/>
      <c r="BQ33" s="684"/>
      <c r="BR33" s="681">
        <v>99.3</v>
      </c>
      <c r="BS33" s="682"/>
      <c r="BT33" s="682"/>
      <c r="BU33" s="682"/>
      <c r="BV33" s="682"/>
      <c r="BW33" s="682"/>
      <c r="BX33" s="683">
        <v>95.4</v>
      </c>
      <c r="BY33" s="682"/>
      <c r="BZ33" s="682"/>
      <c r="CA33" s="682"/>
      <c r="CB33" s="684"/>
      <c r="CD33" s="620" t="s">
        <v>308</v>
      </c>
      <c r="CE33" s="621"/>
      <c r="CF33" s="621"/>
      <c r="CG33" s="621"/>
      <c r="CH33" s="621"/>
      <c r="CI33" s="621"/>
      <c r="CJ33" s="621"/>
      <c r="CK33" s="621"/>
      <c r="CL33" s="621"/>
      <c r="CM33" s="621"/>
      <c r="CN33" s="621"/>
      <c r="CO33" s="621"/>
      <c r="CP33" s="621"/>
      <c r="CQ33" s="622"/>
      <c r="CR33" s="623">
        <v>12150952</v>
      </c>
      <c r="CS33" s="656"/>
      <c r="CT33" s="656"/>
      <c r="CU33" s="656"/>
      <c r="CV33" s="656"/>
      <c r="CW33" s="656"/>
      <c r="CX33" s="656"/>
      <c r="CY33" s="657"/>
      <c r="CZ33" s="628">
        <v>46.6</v>
      </c>
      <c r="DA33" s="654"/>
      <c r="DB33" s="654"/>
      <c r="DC33" s="658"/>
      <c r="DD33" s="632">
        <v>9585520</v>
      </c>
      <c r="DE33" s="656"/>
      <c r="DF33" s="656"/>
      <c r="DG33" s="656"/>
      <c r="DH33" s="656"/>
      <c r="DI33" s="656"/>
      <c r="DJ33" s="656"/>
      <c r="DK33" s="657"/>
      <c r="DL33" s="632">
        <v>5431581</v>
      </c>
      <c r="DM33" s="656"/>
      <c r="DN33" s="656"/>
      <c r="DO33" s="656"/>
      <c r="DP33" s="656"/>
      <c r="DQ33" s="656"/>
      <c r="DR33" s="656"/>
      <c r="DS33" s="656"/>
      <c r="DT33" s="656"/>
      <c r="DU33" s="656"/>
      <c r="DV33" s="657"/>
      <c r="DW33" s="628">
        <v>41.9</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2256859</v>
      </c>
      <c r="S34" s="624"/>
      <c r="T34" s="624"/>
      <c r="U34" s="624"/>
      <c r="V34" s="624"/>
      <c r="W34" s="624"/>
      <c r="X34" s="624"/>
      <c r="Y34" s="625"/>
      <c r="Z34" s="626">
        <v>8.4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4516615</v>
      </c>
      <c r="CS34" s="624"/>
      <c r="CT34" s="624"/>
      <c r="CU34" s="624"/>
      <c r="CV34" s="624"/>
      <c r="CW34" s="624"/>
      <c r="CX34" s="624"/>
      <c r="CY34" s="625"/>
      <c r="CZ34" s="628">
        <v>17.3</v>
      </c>
      <c r="DA34" s="654"/>
      <c r="DB34" s="654"/>
      <c r="DC34" s="658"/>
      <c r="DD34" s="632">
        <v>3600957</v>
      </c>
      <c r="DE34" s="624"/>
      <c r="DF34" s="624"/>
      <c r="DG34" s="624"/>
      <c r="DH34" s="624"/>
      <c r="DI34" s="624"/>
      <c r="DJ34" s="624"/>
      <c r="DK34" s="625"/>
      <c r="DL34" s="632">
        <v>1835844</v>
      </c>
      <c r="DM34" s="624"/>
      <c r="DN34" s="624"/>
      <c r="DO34" s="624"/>
      <c r="DP34" s="624"/>
      <c r="DQ34" s="624"/>
      <c r="DR34" s="624"/>
      <c r="DS34" s="624"/>
      <c r="DT34" s="624"/>
      <c r="DU34" s="624"/>
      <c r="DV34" s="625"/>
      <c r="DW34" s="628">
        <v>14.2</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912148</v>
      </c>
      <c r="S35" s="624"/>
      <c r="T35" s="624"/>
      <c r="U35" s="624"/>
      <c r="V35" s="624"/>
      <c r="W35" s="624"/>
      <c r="X35" s="624"/>
      <c r="Y35" s="625"/>
      <c r="Z35" s="626">
        <v>3.4</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493034</v>
      </c>
      <c r="CS35" s="656"/>
      <c r="CT35" s="656"/>
      <c r="CU35" s="656"/>
      <c r="CV35" s="656"/>
      <c r="CW35" s="656"/>
      <c r="CX35" s="656"/>
      <c r="CY35" s="657"/>
      <c r="CZ35" s="628">
        <v>1.9</v>
      </c>
      <c r="DA35" s="654"/>
      <c r="DB35" s="654"/>
      <c r="DC35" s="658"/>
      <c r="DD35" s="632">
        <v>467355</v>
      </c>
      <c r="DE35" s="656"/>
      <c r="DF35" s="656"/>
      <c r="DG35" s="656"/>
      <c r="DH35" s="656"/>
      <c r="DI35" s="656"/>
      <c r="DJ35" s="656"/>
      <c r="DK35" s="657"/>
      <c r="DL35" s="632">
        <v>367685</v>
      </c>
      <c r="DM35" s="656"/>
      <c r="DN35" s="656"/>
      <c r="DO35" s="656"/>
      <c r="DP35" s="656"/>
      <c r="DQ35" s="656"/>
      <c r="DR35" s="656"/>
      <c r="DS35" s="656"/>
      <c r="DT35" s="656"/>
      <c r="DU35" s="656"/>
      <c r="DV35" s="657"/>
      <c r="DW35" s="628">
        <v>2.8</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1303107</v>
      </c>
      <c r="S36" s="624"/>
      <c r="T36" s="624"/>
      <c r="U36" s="624"/>
      <c r="V36" s="624"/>
      <c r="W36" s="624"/>
      <c r="X36" s="624"/>
      <c r="Y36" s="625"/>
      <c r="Z36" s="626">
        <v>4.8</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2352864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32840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4079131</v>
      </c>
      <c r="CS36" s="624"/>
      <c r="CT36" s="624"/>
      <c r="CU36" s="624"/>
      <c r="CV36" s="624"/>
      <c r="CW36" s="624"/>
      <c r="CX36" s="624"/>
      <c r="CY36" s="625"/>
      <c r="CZ36" s="628">
        <v>15.6</v>
      </c>
      <c r="DA36" s="654"/>
      <c r="DB36" s="654"/>
      <c r="DC36" s="658"/>
      <c r="DD36" s="632">
        <v>3145695</v>
      </c>
      <c r="DE36" s="624"/>
      <c r="DF36" s="624"/>
      <c r="DG36" s="624"/>
      <c r="DH36" s="624"/>
      <c r="DI36" s="624"/>
      <c r="DJ36" s="624"/>
      <c r="DK36" s="625"/>
      <c r="DL36" s="632">
        <v>2343563</v>
      </c>
      <c r="DM36" s="624"/>
      <c r="DN36" s="624"/>
      <c r="DO36" s="624"/>
      <c r="DP36" s="624"/>
      <c r="DQ36" s="624"/>
      <c r="DR36" s="624"/>
      <c r="DS36" s="624"/>
      <c r="DT36" s="624"/>
      <c r="DU36" s="624"/>
      <c r="DV36" s="625"/>
      <c r="DW36" s="628">
        <v>18.100000000000001</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739221</v>
      </c>
      <c r="S37" s="624"/>
      <c r="T37" s="624"/>
      <c r="U37" s="624"/>
      <c r="V37" s="624"/>
      <c r="W37" s="624"/>
      <c r="X37" s="624"/>
      <c r="Y37" s="625"/>
      <c r="Z37" s="626">
        <v>2.7</v>
      </c>
      <c r="AA37" s="626"/>
      <c r="AB37" s="626"/>
      <c r="AC37" s="626"/>
      <c r="AD37" s="627">
        <v>21485</v>
      </c>
      <c r="AE37" s="627"/>
      <c r="AF37" s="627"/>
      <c r="AG37" s="627"/>
      <c r="AH37" s="627"/>
      <c r="AI37" s="627"/>
      <c r="AJ37" s="627"/>
      <c r="AK37" s="627"/>
      <c r="AL37" s="628">
        <v>0.2</v>
      </c>
      <c r="AM37" s="629"/>
      <c r="AN37" s="629"/>
      <c r="AO37" s="630"/>
      <c r="AQ37" s="686" t="s">
        <v>320</v>
      </c>
      <c r="AR37" s="687"/>
      <c r="AS37" s="687"/>
      <c r="AT37" s="687"/>
      <c r="AU37" s="687"/>
      <c r="AV37" s="687"/>
      <c r="AW37" s="687"/>
      <c r="AX37" s="687"/>
      <c r="AY37" s="688"/>
      <c r="AZ37" s="623">
        <v>691382</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17004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1234011</v>
      </c>
      <c r="CS37" s="656"/>
      <c r="CT37" s="656"/>
      <c r="CU37" s="656"/>
      <c r="CV37" s="656"/>
      <c r="CW37" s="656"/>
      <c r="CX37" s="656"/>
      <c r="CY37" s="657"/>
      <c r="CZ37" s="628">
        <v>4.7</v>
      </c>
      <c r="DA37" s="654"/>
      <c r="DB37" s="654"/>
      <c r="DC37" s="658"/>
      <c r="DD37" s="632">
        <v>1211319</v>
      </c>
      <c r="DE37" s="656"/>
      <c r="DF37" s="656"/>
      <c r="DG37" s="656"/>
      <c r="DH37" s="656"/>
      <c r="DI37" s="656"/>
      <c r="DJ37" s="656"/>
      <c r="DK37" s="657"/>
      <c r="DL37" s="632">
        <v>781476</v>
      </c>
      <c r="DM37" s="656"/>
      <c r="DN37" s="656"/>
      <c r="DO37" s="656"/>
      <c r="DP37" s="656"/>
      <c r="DQ37" s="656"/>
      <c r="DR37" s="656"/>
      <c r="DS37" s="656"/>
      <c r="DT37" s="656"/>
      <c r="DU37" s="656"/>
      <c r="DV37" s="657"/>
      <c r="DW37" s="628">
        <v>6</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3196112</v>
      </c>
      <c r="S38" s="624"/>
      <c r="T38" s="624"/>
      <c r="U38" s="624"/>
      <c r="V38" s="624"/>
      <c r="W38" s="624"/>
      <c r="X38" s="624"/>
      <c r="Y38" s="625"/>
      <c r="Z38" s="626">
        <v>11.8</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28605</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5954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1632877</v>
      </c>
      <c r="CS38" s="624"/>
      <c r="CT38" s="624"/>
      <c r="CU38" s="624"/>
      <c r="CV38" s="624"/>
      <c r="CW38" s="624"/>
      <c r="CX38" s="624"/>
      <c r="CY38" s="625"/>
      <c r="CZ38" s="628">
        <v>6.3</v>
      </c>
      <c r="DA38" s="654"/>
      <c r="DB38" s="654"/>
      <c r="DC38" s="658"/>
      <c r="DD38" s="632">
        <v>1332895</v>
      </c>
      <c r="DE38" s="624"/>
      <c r="DF38" s="624"/>
      <c r="DG38" s="624"/>
      <c r="DH38" s="624"/>
      <c r="DI38" s="624"/>
      <c r="DJ38" s="624"/>
      <c r="DK38" s="625"/>
      <c r="DL38" s="632">
        <v>884489</v>
      </c>
      <c r="DM38" s="624"/>
      <c r="DN38" s="624"/>
      <c r="DO38" s="624"/>
      <c r="DP38" s="624"/>
      <c r="DQ38" s="624"/>
      <c r="DR38" s="624"/>
      <c r="DS38" s="624"/>
      <c r="DT38" s="624"/>
      <c r="DU38" s="624"/>
      <c r="DV38" s="625"/>
      <c r="DW38" s="628">
        <v>6.8</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9494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1069806</v>
      </c>
      <c r="CS39" s="656"/>
      <c r="CT39" s="656"/>
      <c r="CU39" s="656"/>
      <c r="CV39" s="656"/>
      <c r="CW39" s="656"/>
      <c r="CX39" s="656"/>
      <c r="CY39" s="657"/>
      <c r="CZ39" s="628">
        <v>4.0999999999999996</v>
      </c>
      <c r="DA39" s="654"/>
      <c r="DB39" s="654"/>
      <c r="DC39" s="658"/>
      <c r="DD39" s="632">
        <v>1014129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84912</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115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359489</v>
      </c>
      <c r="CS40" s="624"/>
      <c r="CT40" s="624"/>
      <c r="CU40" s="624"/>
      <c r="CV40" s="624"/>
      <c r="CW40" s="624"/>
      <c r="CX40" s="624"/>
      <c r="CY40" s="625"/>
      <c r="CZ40" s="628">
        <v>1.4</v>
      </c>
      <c r="DA40" s="654"/>
      <c r="DB40" s="654"/>
      <c r="DC40" s="658"/>
      <c r="DD40" s="632">
        <v>24489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27006452</v>
      </c>
      <c r="S41" s="696"/>
      <c r="T41" s="696"/>
      <c r="U41" s="696"/>
      <c r="V41" s="696"/>
      <c r="W41" s="696"/>
      <c r="X41" s="696"/>
      <c r="Y41" s="700"/>
      <c r="Z41" s="701">
        <v>100</v>
      </c>
      <c r="AA41" s="701"/>
      <c r="AB41" s="701"/>
      <c r="AC41" s="701"/>
      <c r="AD41" s="702">
        <v>12877257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325519</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1307358</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363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4844716</v>
      </c>
      <c r="CS42" s="656"/>
      <c r="CT42" s="656"/>
      <c r="CU42" s="656"/>
      <c r="CV42" s="656"/>
      <c r="CW42" s="656"/>
      <c r="CX42" s="656"/>
      <c r="CY42" s="657"/>
      <c r="CZ42" s="628">
        <v>18.600000000000001</v>
      </c>
      <c r="DA42" s="654"/>
      <c r="DB42" s="654"/>
      <c r="DC42" s="658"/>
      <c r="DD42" s="632">
        <v>1718039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92660</v>
      </c>
      <c r="CS43" s="656"/>
      <c r="CT43" s="656"/>
      <c r="CU43" s="656"/>
      <c r="CV43" s="656"/>
      <c r="CW43" s="656"/>
      <c r="CX43" s="656"/>
      <c r="CY43" s="657"/>
      <c r="CZ43" s="628">
        <v>0.4</v>
      </c>
      <c r="DA43" s="654"/>
      <c r="DB43" s="654"/>
      <c r="DC43" s="658"/>
      <c r="DD43" s="632">
        <v>92660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4825198</v>
      </c>
      <c r="CS44" s="624"/>
      <c r="CT44" s="624"/>
      <c r="CU44" s="624"/>
      <c r="CV44" s="624"/>
      <c r="CW44" s="624"/>
      <c r="CX44" s="624"/>
      <c r="CY44" s="625"/>
      <c r="CZ44" s="628">
        <v>18.5</v>
      </c>
      <c r="DA44" s="629"/>
      <c r="DB44" s="629"/>
      <c r="DC44" s="635"/>
      <c r="DD44" s="632">
        <v>1709118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851501</v>
      </c>
      <c r="CS45" s="656"/>
      <c r="CT45" s="656"/>
      <c r="CU45" s="656"/>
      <c r="CV45" s="656"/>
      <c r="CW45" s="656"/>
      <c r="CX45" s="656"/>
      <c r="CY45" s="657"/>
      <c r="CZ45" s="628">
        <v>3.3</v>
      </c>
      <c r="DA45" s="654"/>
      <c r="DB45" s="654"/>
      <c r="DC45" s="658"/>
      <c r="DD45" s="632">
        <v>290716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3973697</v>
      </c>
      <c r="CS46" s="624"/>
      <c r="CT46" s="624"/>
      <c r="CU46" s="624"/>
      <c r="CV46" s="624"/>
      <c r="CW46" s="624"/>
      <c r="CX46" s="624"/>
      <c r="CY46" s="625"/>
      <c r="CZ46" s="628">
        <v>15.2</v>
      </c>
      <c r="DA46" s="629"/>
      <c r="DB46" s="629"/>
      <c r="DC46" s="635"/>
      <c r="DD46" s="632">
        <v>1418402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19518</v>
      </c>
      <c r="CS47" s="656"/>
      <c r="CT47" s="656"/>
      <c r="CU47" s="656"/>
      <c r="CV47" s="656"/>
      <c r="CW47" s="656"/>
      <c r="CX47" s="656"/>
      <c r="CY47" s="657"/>
      <c r="CZ47" s="628">
        <v>0.1</v>
      </c>
      <c r="DA47" s="654"/>
      <c r="DB47" s="654"/>
      <c r="DC47" s="658"/>
      <c r="DD47" s="632">
        <v>8921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26097606</v>
      </c>
      <c r="CS49" s="682"/>
      <c r="CT49" s="682"/>
      <c r="CU49" s="682"/>
      <c r="CV49" s="682"/>
      <c r="CW49" s="682"/>
      <c r="CX49" s="682"/>
      <c r="CY49" s="711"/>
      <c r="CZ49" s="703">
        <v>100</v>
      </c>
      <c r="DA49" s="712"/>
      <c r="DB49" s="712"/>
      <c r="DC49" s="713"/>
      <c r="DD49" s="714">
        <v>18155020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7Hi5ezR0j6Bo4TXMGa4+gzktG5UrXkzmviHj9bW3UI/XNu15ykiQIHxlIiQTO9l41s7waqLL05T0XAz/OLBbg==" saltValue="xJ6FXbcei+tdbtDj2Kpv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2" sqref="A2:BI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27006</v>
      </c>
      <c r="R7" s="753"/>
      <c r="S7" s="753"/>
      <c r="T7" s="753"/>
      <c r="U7" s="753"/>
      <c r="V7" s="753">
        <v>26098</v>
      </c>
      <c r="W7" s="753"/>
      <c r="X7" s="753"/>
      <c r="Y7" s="753"/>
      <c r="Z7" s="753"/>
      <c r="AA7" s="753">
        <v>909</v>
      </c>
      <c r="AB7" s="753"/>
      <c r="AC7" s="753"/>
      <c r="AD7" s="753"/>
      <c r="AE7" s="754"/>
      <c r="AF7" s="755">
        <v>660</v>
      </c>
      <c r="AG7" s="756"/>
      <c r="AH7" s="756"/>
      <c r="AI7" s="756"/>
      <c r="AJ7" s="757"/>
      <c r="AK7" s="758">
        <v>912</v>
      </c>
      <c r="AL7" s="759"/>
      <c r="AM7" s="759"/>
      <c r="AN7" s="759"/>
      <c r="AO7" s="759"/>
      <c r="AP7" s="759">
        <v>19322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559</v>
      </c>
      <c r="BT7" s="747"/>
      <c r="BU7" s="747"/>
      <c r="BV7" s="747"/>
      <c r="BW7" s="747"/>
      <c r="BX7" s="747"/>
      <c r="BY7" s="747"/>
      <c r="BZ7" s="747"/>
      <c r="CA7" s="747"/>
      <c r="CB7" s="747"/>
      <c r="CC7" s="747"/>
      <c r="CD7" s="747"/>
      <c r="CE7" s="747"/>
      <c r="CF7" s="747"/>
      <c r="CG7" s="762"/>
      <c r="CH7" s="743">
        <v>-5</v>
      </c>
      <c r="CI7" s="744"/>
      <c r="CJ7" s="744"/>
      <c r="CK7" s="744"/>
      <c r="CL7" s="745"/>
      <c r="CM7" s="743">
        <v>50</v>
      </c>
      <c r="CN7" s="744"/>
      <c r="CO7" s="744"/>
      <c r="CP7" s="744"/>
      <c r="CQ7" s="745"/>
      <c r="CR7" s="743">
        <v>20</v>
      </c>
      <c r="CS7" s="744"/>
      <c r="CT7" s="744"/>
      <c r="CU7" s="744"/>
      <c r="CV7" s="745"/>
      <c r="CW7" s="743" t="s">
        <v>569</v>
      </c>
      <c r="CX7" s="744"/>
      <c r="CY7" s="744"/>
      <c r="CZ7" s="744"/>
      <c r="DA7" s="745"/>
      <c r="DB7" s="743" t="s">
        <v>546</v>
      </c>
      <c r="DC7" s="744"/>
      <c r="DD7" s="744"/>
      <c r="DE7" s="744"/>
      <c r="DF7" s="745"/>
      <c r="DG7" s="743" t="s">
        <v>546</v>
      </c>
      <c r="DH7" s="744"/>
      <c r="DI7" s="744"/>
      <c r="DJ7" s="744"/>
      <c r="DK7" s="745"/>
      <c r="DL7" s="743" t="s">
        <v>546</v>
      </c>
      <c r="DM7" s="744"/>
      <c r="DN7" s="744"/>
      <c r="DO7" s="744"/>
      <c r="DP7" s="745"/>
      <c r="DQ7" s="743" t="s">
        <v>546</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560</v>
      </c>
      <c r="BT8" s="774"/>
      <c r="BU8" s="774"/>
      <c r="BV8" s="774"/>
      <c r="BW8" s="774"/>
      <c r="BX8" s="774"/>
      <c r="BY8" s="774"/>
      <c r="BZ8" s="774"/>
      <c r="CA8" s="774"/>
      <c r="CB8" s="774"/>
      <c r="CC8" s="774"/>
      <c r="CD8" s="774"/>
      <c r="CE8" s="774"/>
      <c r="CF8" s="774"/>
      <c r="CG8" s="775"/>
      <c r="CH8" s="776">
        <v>13</v>
      </c>
      <c r="CI8" s="777"/>
      <c r="CJ8" s="777"/>
      <c r="CK8" s="777"/>
      <c r="CL8" s="778"/>
      <c r="CM8" s="776">
        <v>91</v>
      </c>
      <c r="CN8" s="777"/>
      <c r="CO8" s="777"/>
      <c r="CP8" s="777"/>
      <c r="CQ8" s="778"/>
      <c r="CR8" s="776">
        <v>26</v>
      </c>
      <c r="CS8" s="777"/>
      <c r="CT8" s="777"/>
      <c r="CU8" s="777"/>
      <c r="CV8" s="778"/>
      <c r="CW8" s="776">
        <v>1</v>
      </c>
      <c r="CX8" s="777"/>
      <c r="CY8" s="777"/>
      <c r="CZ8" s="777"/>
      <c r="DA8" s="778"/>
      <c r="DB8" s="776" t="s">
        <v>546</v>
      </c>
      <c r="DC8" s="777"/>
      <c r="DD8" s="777"/>
      <c r="DE8" s="777"/>
      <c r="DF8" s="778"/>
      <c r="DG8" s="776" t="s">
        <v>546</v>
      </c>
      <c r="DH8" s="777"/>
      <c r="DI8" s="777"/>
      <c r="DJ8" s="777"/>
      <c r="DK8" s="778"/>
      <c r="DL8" s="776" t="s">
        <v>546</v>
      </c>
      <c r="DM8" s="777"/>
      <c r="DN8" s="777"/>
      <c r="DO8" s="777"/>
      <c r="DP8" s="778"/>
      <c r="DQ8" s="776" t="s">
        <v>546</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561</v>
      </c>
      <c r="BT9" s="774"/>
      <c r="BU9" s="774"/>
      <c r="BV9" s="774"/>
      <c r="BW9" s="774"/>
      <c r="BX9" s="774"/>
      <c r="BY9" s="774"/>
      <c r="BZ9" s="774"/>
      <c r="CA9" s="774"/>
      <c r="CB9" s="774"/>
      <c r="CC9" s="774"/>
      <c r="CD9" s="774"/>
      <c r="CE9" s="774"/>
      <c r="CF9" s="774"/>
      <c r="CG9" s="775"/>
      <c r="CH9" s="776">
        <v>-5</v>
      </c>
      <c r="CI9" s="777"/>
      <c r="CJ9" s="777"/>
      <c r="CK9" s="777"/>
      <c r="CL9" s="778"/>
      <c r="CM9" s="776">
        <v>395</v>
      </c>
      <c r="CN9" s="777"/>
      <c r="CO9" s="777"/>
      <c r="CP9" s="777"/>
      <c r="CQ9" s="778"/>
      <c r="CR9" s="776">
        <v>5</v>
      </c>
      <c r="CS9" s="777"/>
      <c r="CT9" s="777"/>
      <c r="CU9" s="777"/>
      <c r="CV9" s="778"/>
      <c r="CW9" s="776" t="s">
        <v>546</v>
      </c>
      <c r="CX9" s="777"/>
      <c r="CY9" s="777"/>
      <c r="CZ9" s="777"/>
      <c r="DA9" s="778"/>
      <c r="DB9" s="776" t="s">
        <v>546</v>
      </c>
      <c r="DC9" s="777"/>
      <c r="DD9" s="777"/>
      <c r="DE9" s="777"/>
      <c r="DF9" s="778"/>
      <c r="DG9" s="776" t="s">
        <v>546</v>
      </c>
      <c r="DH9" s="777"/>
      <c r="DI9" s="777"/>
      <c r="DJ9" s="777"/>
      <c r="DK9" s="778"/>
      <c r="DL9" s="776" t="s">
        <v>546</v>
      </c>
      <c r="DM9" s="777"/>
      <c r="DN9" s="777"/>
      <c r="DO9" s="777"/>
      <c r="DP9" s="778"/>
      <c r="DQ9" s="776" t="s">
        <v>546</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562</v>
      </c>
      <c r="BT10" s="774"/>
      <c r="BU10" s="774"/>
      <c r="BV10" s="774"/>
      <c r="BW10" s="774"/>
      <c r="BX10" s="774"/>
      <c r="BY10" s="774"/>
      <c r="BZ10" s="774"/>
      <c r="CA10" s="774"/>
      <c r="CB10" s="774"/>
      <c r="CC10" s="774"/>
      <c r="CD10" s="774"/>
      <c r="CE10" s="774"/>
      <c r="CF10" s="774"/>
      <c r="CG10" s="775"/>
      <c r="CH10" s="776">
        <v>9</v>
      </c>
      <c r="CI10" s="777"/>
      <c r="CJ10" s="777"/>
      <c r="CK10" s="777"/>
      <c r="CL10" s="778"/>
      <c r="CM10" s="776">
        <v>46</v>
      </c>
      <c r="CN10" s="777"/>
      <c r="CO10" s="777"/>
      <c r="CP10" s="777"/>
      <c r="CQ10" s="778"/>
      <c r="CR10" s="776">
        <v>14</v>
      </c>
      <c r="CS10" s="777"/>
      <c r="CT10" s="777"/>
      <c r="CU10" s="777"/>
      <c r="CV10" s="778"/>
      <c r="CW10" s="776" t="s">
        <v>546</v>
      </c>
      <c r="CX10" s="777"/>
      <c r="CY10" s="777"/>
      <c r="CZ10" s="777"/>
      <c r="DA10" s="778"/>
      <c r="DB10" s="776" t="s">
        <v>546</v>
      </c>
      <c r="DC10" s="777"/>
      <c r="DD10" s="777"/>
      <c r="DE10" s="777"/>
      <c r="DF10" s="778"/>
      <c r="DG10" s="776" t="s">
        <v>546</v>
      </c>
      <c r="DH10" s="777"/>
      <c r="DI10" s="777"/>
      <c r="DJ10" s="777"/>
      <c r="DK10" s="778"/>
      <c r="DL10" s="776" t="s">
        <v>546</v>
      </c>
      <c r="DM10" s="777"/>
      <c r="DN10" s="777"/>
      <c r="DO10" s="777"/>
      <c r="DP10" s="778"/>
      <c r="DQ10" s="776" t="s">
        <v>546</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f>SUM(Q7:U22)</f>
        <v>27006</v>
      </c>
      <c r="R23" s="793"/>
      <c r="S23" s="793"/>
      <c r="T23" s="793"/>
      <c r="U23" s="793"/>
      <c r="V23" s="793">
        <f>SUM(V7:Z22)</f>
        <v>26098</v>
      </c>
      <c r="W23" s="793"/>
      <c r="X23" s="793"/>
      <c r="Y23" s="793"/>
      <c r="Z23" s="793"/>
      <c r="AA23" s="793">
        <f>SUM(AA7:AE22)</f>
        <v>909</v>
      </c>
      <c r="AB23" s="793"/>
      <c r="AC23" s="793"/>
      <c r="AD23" s="793"/>
      <c r="AE23" s="794"/>
      <c r="AF23" s="795">
        <v>660</v>
      </c>
      <c r="AG23" s="793"/>
      <c r="AH23" s="793"/>
      <c r="AI23" s="793"/>
      <c r="AJ23" s="796"/>
      <c r="AK23" s="797"/>
      <c r="AL23" s="798"/>
      <c r="AM23" s="798"/>
      <c r="AN23" s="798"/>
      <c r="AO23" s="798"/>
      <c r="AP23" s="793">
        <f>SUM(AP7:AT22)</f>
        <v>19322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5008</v>
      </c>
      <c r="R28" s="823"/>
      <c r="S28" s="823"/>
      <c r="T28" s="823"/>
      <c r="U28" s="823"/>
      <c r="V28" s="823">
        <v>4983</v>
      </c>
      <c r="W28" s="823"/>
      <c r="X28" s="823"/>
      <c r="Y28" s="823"/>
      <c r="Z28" s="823"/>
      <c r="AA28" s="823">
        <v>24</v>
      </c>
      <c r="AB28" s="823"/>
      <c r="AC28" s="823"/>
      <c r="AD28" s="823"/>
      <c r="AE28" s="824"/>
      <c r="AF28" s="825">
        <v>24</v>
      </c>
      <c r="AG28" s="823"/>
      <c r="AH28" s="823"/>
      <c r="AI28" s="823"/>
      <c r="AJ28" s="826"/>
      <c r="AK28" s="827">
        <v>326</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633</v>
      </c>
      <c r="R29" s="784"/>
      <c r="S29" s="784"/>
      <c r="T29" s="784"/>
      <c r="U29" s="784"/>
      <c r="V29" s="784">
        <v>615</v>
      </c>
      <c r="W29" s="784"/>
      <c r="X29" s="784"/>
      <c r="Y29" s="784"/>
      <c r="Z29" s="784"/>
      <c r="AA29" s="784">
        <v>18</v>
      </c>
      <c r="AB29" s="784"/>
      <c r="AC29" s="784"/>
      <c r="AD29" s="784"/>
      <c r="AE29" s="785"/>
      <c r="AF29" s="786">
        <v>18</v>
      </c>
      <c r="AG29" s="787"/>
      <c r="AH29" s="787"/>
      <c r="AI29" s="787"/>
      <c r="AJ29" s="788"/>
      <c r="AK29" s="834">
        <v>152</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4691</v>
      </c>
      <c r="R30" s="784"/>
      <c r="S30" s="784"/>
      <c r="T30" s="784"/>
      <c r="U30" s="784"/>
      <c r="V30" s="784">
        <v>4674</v>
      </c>
      <c r="W30" s="784"/>
      <c r="X30" s="784"/>
      <c r="Y30" s="784"/>
      <c r="Z30" s="784"/>
      <c r="AA30" s="784">
        <v>17</v>
      </c>
      <c r="AB30" s="784"/>
      <c r="AC30" s="784"/>
      <c r="AD30" s="784"/>
      <c r="AE30" s="785"/>
      <c r="AF30" s="786">
        <v>17</v>
      </c>
      <c r="AG30" s="787"/>
      <c r="AH30" s="787"/>
      <c r="AI30" s="787"/>
      <c r="AJ30" s="788"/>
      <c r="AK30" s="834">
        <v>721</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1052</v>
      </c>
      <c r="R31" s="784"/>
      <c r="S31" s="784"/>
      <c r="T31" s="784"/>
      <c r="U31" s="784"/>
      <c r="V31" s="784">
        <v>789</v>
      </c>
      <c r="W31" s="784"/>
      <c r="X31" s="784"/>
      <c r="Y31" s="784"/>
      <c r="Z31" s="784"/>
      <c r="AA31" s="784">
        <v>263</v>
      </c>
      <c r="AB31" s="784"/>
      <c r="AC31" s="784"/>
      <c r="AD31" s="784"/>
      <c r="AE31" s="785"/>
      <c r="AF31" s="786">
        <v>3245</v>
      </c>
      <c r="AG31" s="787"/>
      <c r="AH31" s="787"/>
      <c r="AI31" s="787"/>
      <c r="AJ31" s="788"/>
      <c r="AK31" s="834">
        <v>49</v>
      </c>
      <c r="AL31" s="830"/>
      <c r="AM31" s="830"/>
      <c r="AN31" s="830"/>
      <c r="AO31" s="830"/>
      <c r="AP31" s="830">
        <v>2738</v>
      </c>
      <c r="AQ31" s="830"/>
      <c r="AR31" s="830"/>
      <c r="AS31" s="830"/>
      <c r="AT31" s="830"/>
      <c r="AU31" s="830">
        <v>194</v>
      </c>
      <c r="AV31" s="830"/>
      <c r="AW31" s="830"/>
      <c r="AX31" s="830"/>
      <c r="AY31" s="830"/>
      <c r="AZ31" s="831" t="s">
        <v>546</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1840</v>
      </c>
      <c r="R32" s="784"/>
      <c r="S32" s="784"/>
      <c r="T32" s="784"/>
      <c r="U32" s="784"/>
      <c r="V32" s="784">
        <v>1791</v>
      </c>
      <c r="W32" s="784"/>
      <c r="X32" s="784"/>
      <c r="Y32" s="784"/>
      <c r="Z32" s="784"/>
      <c r="AA32" s="784">
        <v>49</v>
      </c>
      <c r="AB32" s="784"/>
      <c r="AC32" s="784"/>
      <c r="AD32" s="784"/>
      <c r="AE32" s="785"/>
      <c r="AF32" s="786">
        <v>1952</v>
      </c>
      <c r="AG32" s="787"/>
      <c r="AH32" s="787"/>
      <c r="AI32" s="787"/>
      <c r="AJ32" s="788"/>
      <c r="AK32" s="834">
        <v>989</v>
      </c>
      <c r="AL32" s="830"/>
      <c r="AM32" s="830"/>
      <c r="AN32" s="830"/>
      <c r="AO32" s="830"/>
      <c r="AP32" s="830">
        <v>13312</v>
      </c>
      <c r="AQ32" s="830"/>
      <c r="AR32" s="830"/>
      <c r="AS32" s="830"/>
      <c r="AT32" s="830"/>
      <c r="AU32" s="830">
        <v>6523</v>
      </c>
      <c r="AV32" s="830"/>
      <c r="AW32" s="830"/>
      <c r="AX32" s="830"/>
      <c r="AY32" s="830"/>
      <c r="AZ32" s="831" t="s">
        <v>546</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5256</v>
      </c>
      <c r="AG63" s="844"/>
      <c r="AH63" s="844"/>
      <c r="AI63" s="844"/>
      <c r="AJ63" s="845"/>
      <c r="AK63" s="846"/>
      <c r="AL63" s="841"/>
      <c r="AM63" s="841"/>
      <c r="AN63" s="841"/>
      <c r="AO63" s="841"/>
      <c r="AP63" s="844">
        <f>SUM(AP28:AT62)</f>
        <v>16050</v>
      </c>
      <c r="AQ63" s="844"/>
      <c r="AR63" s="844"/>
      <c r="AS63" s="844"/>
      <c r="AT63" s="844"/>
      <c r="AU63" s="844">
        <f>SUM(AU28:AY62)</f>
        <v>6717</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547</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v>16</v>
      </c>
      <c r="AG68" s="866"/>
      <c r="AH68" s="866"/>
      <c r="AI68" s="866"/>
      <c r="AJ68" s="866"/>
      <c r="AK68" s="866"/>
      <c r="AL68" s="866"/>
      <c r="AM68" s="866"/>
      <c r="AN68" s="866"/>
      <c r="AO68" s="866"/>
      <c r="AP68" s="866">
        <v>139</v>
      </c>
      <c r="AQ68" s="866"/>
      <c r="AR68" s="866"/>
      <c r="AS68" s="866"/>
      <c r="AT68" s="866"/>
      <c r="AU68" s="866">
        <v>96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548</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2</v>
      </c>
      <c r="AG69" s="830"/>
      <c r="AH69" s="830"/>
      <c r="AI69" s="830"/>
      <c r="AJ69" s="830"/>
      <c r="AK69" s="830"/>
      <c r="AL69" s="830"/>
      <c r="AM69" s="830"/>
      <c r="AN69" s="830"/>
      <c r="AO69" s="830"/>
      <c r="AP69" s="830" t="s">
        <v>569</v>
      </c>
      <c r="AQ69" s="830"/>
      <c r="AR69" s="830"/>
      <c r="AS69" s="830"/>
      <c r="AT69" s="830"/>
      <c r="AU69" s="830" t="s">
        <v>569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549</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11</v>
      </c>
      <c r="AG70" s="830"/>
      <c r="AH70" s="830"/>
      <c r="AI70" s="830"/>
      <c r="AJ70" s="830"/>
      <c r="AK70" s="830"/>
      <c r="AL70" s="830"/>
      <c r="AM70" s="830"/>
      <c r="AN70" s="830"/>
      <c r="AO70" s="830"/>
      <c r="AP70" s="830" t="s">
        <v>569</v>
      </c>
      <c r="AQ70" s="830"/>
      <c r="AR70" s="830"/>
      <c r="AS70" s="830"/>
      <c r="AT70" s="830"/>
      <c r="AU70" s="830" t="s">
        <v>569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550</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34</v>
      </c>
      <c r="AG71" s="830"/>
      <c r="AH71" s="830"/>
      <c r="AI71" s="830"/>
      <c r="AJ71" s="830"/>
      <c r="AK71" s="830"/>
      <c r="AL71" s="830"/>
      <c r="AM71" s="830"/>
      <c r="AN71" s="830"/>
      <c r="AO71" s="830"/>
      <c r="AP71" s="830">
        <v>402</v>
      </c>
      <c r="AQ71" s="830"/>
      <c r="AR71" s="830"/>
      <c r="AS71" s="830"/>
      <c r="AT71" s="830"/>
      <c r="AU71" s="830">
        <v>255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551</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v>6</v>
      </c>
      <c r="AG72" s="830"/>
      <c r="AH72" s="830"/>
      <c r="AI72" s="830"/>
      <c r="AJ72" s="830"/>
      <c r="AK72" s="830"/>
      <c r="AL72" s="830"/>
      <c r="AM72" s="830"/>
      <c r="AN72" s="830"/>
      <c r="AO72" s="830"/>
      <c r="AP72" s="830" t="s">
        <v>569</v>
      </c>
      <c r="AQ72" s="830"/>
      <c r="AR72" s="830"/>
      <c r="AS72" s="830"/>
      <c r="AT72" s="830"/>
      <c r="AU72" s="830" t="s">
        <v>569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552</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v>11</v>
      </c>
      <c r="AG73" s="830"/>
      <c r="AH73" s="830"/>
      <c r="AI73" s="830"/>
      <c r="AJ73" s="830"/>
      <c r="AK73" s="830"/>
      <c r="AL73" s="830"/>
      <c r="AM73" s="830"/>
      <c r="AN73" s="830"/>
      <c r="AO73" s="830"/>
      <c r="AP73" s="830" t="s">
        <v>569</v>
      </c>
      <c r="AQ73" s="830"/>
      <c r="AR73" s="830"/>
      <c r="AS73" s="830"/>
      <c r="AT73" s="830"/>
      <c r="AU73" s="830" t="s">
        <v>569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553</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62</v>
      </c>
      <c r="AG74" s="830"/>
      <c r="AH74" s="830"/>
      <c r="AI74" s="830"/>
      <c r="AJ74" s="830"/>
      <c r="AK74" s="830"/>
      <c r="AL74" s="830"/>
      <c r="AM74" s="830"/>
      <c r="AN74" s="830"/>
      <c r="AO74" s="830"/>
      <c r="AP74" s="830" t="s">
        <v>569</v>
      </c>
      <c r="AQ74" s="830"/>
      <c r="AR74" s="830"/>
      <c r="AS74" s="830"/>
      <c r="AT74" s="830"/>
      <c r="AU74" s="830" t="s">
        <v>569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554</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v>55</v>
      </c>
      <c r="AG75" s="878"/>
      <c r="AH75" s="878"/>
      <c r="AI75" s="878"/>
      <c r="AJ75" s="834"/>
      <c r="AK75" s="879"/>
      <c r="AL75" s="878"/>
      <c r="AM75" s="878"/>
      <c r="AN75" s="878"/>
      <c r="AO75" s="834"/>
      <c r="AP75" s="879" t="s">
        <v>569</v>
      </c>
      <c r="AQ75" s="878"/>
      <c r="AR75" s="878"/>
      <c r="AS75" s="878"/>
      <c r="AT75" s="834"/>
      <c r="AU75" s="879" t="s">
        <v>569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555</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195</v>
      </c>
      <c r="AG76" s="878"/>
      <c r="AH76" s="878"/>
      <c r="AI76" s="878"/>
      <c r="AJ76" s="834"/>
      <c r="AK76" s="879"/>
      <c r="AL76" s="878"/>
      <c r="AM76" s="878"/>
      <c r="AN76" s="878"/>
      <c r="AO76" s="834"/>
      <c r="AP76" s="879" t="s">
        <v>569</v>
      </c>
      <c r="AQ76" s="878"/>
      <c r="AR76" s="878"/>
      <c r="AS76" s="878"/>
      <c r="AT76" s="834"/>
      <c r="AU76" s="879" t="s">
        <v>569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556</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13694</v>
      </c>
      <c r="AG77" s="878"/>
      <c r="AH77" s="878"/>
      <c r="AI77" s="878"/>
      <c r="AJ77" s="834"/>
      <c r="AK77" s="879"/>
      <c r="AL77" s="878"/>
      <c r="AM77" s="878"/>
      <c r="AN77" s="878"/>
      <c r="AO77" s="834"/>
      <c r="AP77" s="879" t="s">
        <v>569</v>
      </c>
      <c r="AQ77" s="878"/>
      <c r="AR77" s="878"/>
      <c r="AS77" s="878"/>
      <c r="AT77" s="834"/>
      <c r="AU77" s="879" t="s">
        <v>569</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557</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5</v>
      </c>
      <c r="AG78" s="830"/>
      <c r="AH78" s="830"/>
      <c r="AI78" s="830"/>
      <c r="AJ78" s="830"/>
      <c r="AK78" s="830"/>
      <c r="AL78" s="830"/>
      <c r="AM78" s="830"/>
      <c r="AN78" s="830"/>
      <c r="AO78" s="830"/>
      <c r="AP78" s="830" t="s">
        <v>569</v>
      </c>
      <c r="AQ78" s="830"/>
      <c r="AR78" s="830"/>
      <c r="AS78" s="830"/>
      <c r="AT78" s="830"/>
      <c r="AU78" s="830" t="s">
        <v>569</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558</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224</v>
      </c>
      <c r="AG79" s="830"/>
      <c r="AH79" s="830"/>
      <c r="AI79" s="830"/>
      <c r="AJ79" s="830"/>
      <c r="AK79" s="830"/>
      <c r="AL79" s="830"/>
      <c r="AM79" s="830"/>
      <c r="AN79" s="830"/>
      <c r="AO79" s="830"/>
      <c r="AP79" s="830" t="s">
        <v>569</v>
      </c>
      <c r="AQ79" s="830"/>
      <c r="AR79" s="830"/>
      <c r="AS79" s="830"/>
      <c r="AT79" s="830"/>
      <c r="AU79" s="830" t="s">
        <v>569</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14315</v>
      </c>
      <c r="AG88" s="844"/>
      <c r="AH88" s="844"/>
      <c r="AI88" s="844"/>
      <c r="AJ88" s="844"/>
      <c r="AK88" s="841"/>
      <c r="AL88" s="841"/>
      <c r="AM88" s="841"/>
      <c r="AN88" s="841"/>
      <c r="AO88" s="841"/>
      <c r="AP88" s="844">
        <v>542</v>
      </c>
      <c r="AQ88" s="844"/>
      <c r="AR88" s="844"/>
      <c r="AS88" s="844"/>
      <c r="AT88" s="844"/>
      <c r="AU88" s="844">
        <f>SUM(AU68:AY87)</f>
        <v>351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65</v>
      </c>
      <c r="CS102" s="852"/>
      <c r="CT102" s="852"/>
      <c r="CU102" s="852"/>
      <c r="CV102" s="891"/>
      <c r="CW102" s="890">
        <f>SUM(CW7:DA88)</f>
        <v>1</v>
      </c>
      <c r="CX102" s="852"/>
      <c r="CY102" s="852"/>
      <c r="CZ102" s="852"/>
      <c r="DA102" s="891"/>
      <c r="DB102" s="890" t="s">
        <v>567</v>
      </c>
      <c r="DC102" s="852"/>
      <c r="DD102" s="852"/>
      <c r="DE102" s="852"/>
      <c r="DF102" s="891"/>
      <c r="DG102" s="890" t="s">
        <v>567</v>
      </c>
      <c r="DH102" s="852"/>
      <c r="DI102" s="852"/>
      <c r="DJ102" s="852"/>
      <c r="DK102" s="891"/>
      <c r="DL102" s="890" t="s">
        <v>567</v>
      </c>
      <c r="DM102" s="852"/>
      <c r="DN102" s="852"/>
      <c r="DO102" s="852"/>
      <c r="DP102" s="891"/>
      <c r="DQ102" s="890" t="s">
        <v>567</v>
      </c>
      <c r="DR102" s="852"/>
      <c r="DS102" s="852"/>
      <c r="DT102" s="852"/>
      <c r="DU102" s="891"/>
      <c r="DV102" s="789" t="s">
        <v>567</v>
      </c>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30"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2422880</v>
      </c>
      <c r="AB110" s="900"/>
      <c r="AC110" s="900"/>
      <c r="AD110" s="900"/>
      <c r="AE110" s="901"/>
      <c r="AF110" s="902">
        <v>2370524</v>
      </c>
      <c r="AG110" s="900"/>
      <c r="AH110" s="900"/>
      <c r="AI110" s="900"/>
      <c r="AJ110" s="901"/>
      <c r="AK110" s="902">
        <v>2262524</v>
      </c>
      <c r="AL110" s="900"/>
      <c r="AM110" s="900"/>
      <c r="AN110" s="900"/>
      <c r="AO110" s="901"/>
      <c r="AP110" s="903">
        <v>20.8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19046003</v>
      </c>
      <c r="BR110" s="931"/>
      <c r="BS110" s="931"/>
      <c r="BT110" s="931"/>
      <c r="BU110" s="931"/>
      <c r="BV110" s="931">
        <v>18347028</v>
      </c>
      <c r="BW110" s="931"/>
      <c r="BX110" s="931"/>
      <c r="BY110" s="931"/>
      <c r="BZ110" s="931"/>
      <c r="CA110" s="931">
        <v>19321747</v>
      </c>
      <c r="CB110" s="931"/>
      <c r="CC110" s="931"/>
      <c r="CD110" s="931"/>
      <c r="CE110" s="931"/>
      <c r="CF110" s="944">
        <v>178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9137756</v>
      </c>
      <c r="BR112" s="926"/>
      <c r="BS112" s="926"/>
      <c r="BT112" s="926"/>
      <c r="BU112" s="926"/>
      <c r="BV112" s="926">
        <v>9170821</v>
      </c>
      <c r="BW112" s="926"/>
      <c r="BX112" s="926"/>
      <c r="BY112" s="926"/>
      <c r="BZ112" s="926"/>
      <c r="CA112" s="926">
        <v>6717151</v>
      </c>
      <c r="CB112" s="926"/>
      <c r="CC112" s="926"/>
      <c r="CD112" s="926"/>
      <c r="CE112" s="926"/>
      <c r="CF112" s="920">
        <v>61.9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602547</v>
      </c>
      <c r="AB113" s="938"/>
      <c r="AC113" s="938"/>
      <c r="AD113" s="938"/>
      <c r="AE113" s="939"/>
      <c r="AF113" s="940">
        <v>594239</v>
      </c>
      <c r="AG113" s="938"/>
      <c r="AH113" s="938"/>
      <c r="AI113" s="938"/>
      <c r="AJ113" s="939"/>
      <c r="AK113" s="940">
        <v>546509</v>
      </c>
      <c r="AL113" s="938"/>
      <c r="AM113" s="938"/>
      <c r="AN113" s="938"/>
      <c r="AO113" s="939"/>
      <c r="AP113" s="941">
        <v>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621643</v>
      </c>
      <c r="BR113" s="926"/>
      <c r="BS113" s="926"/>
      <c r="BT113" s="926"/>
      <c r="BU113" s="926"/>
      <c r="BV113" s="926">
        <v>520316</v>
      </c>
      <c r="BW113" s="926"/>
      <c r="BX113" s="926"/>
      <c r="BY113" s="926"/>
      <c r="BZ113" s="926"/>
      <c r="CA113" s="926">
        <v>350702</v>
      </c>
      <c r="CB113" s="926"/>
      <c r="CC113" s="926"/>
      <c r="CD113" s="926"/>
      <c r="CE113" s="926"/>
      <c r="CF113" s="920">
        <v>3.2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148987</v>
      </c>
      <c r="AB114" s="959"/>
      <c r="AC114" s="959"/>
      <c r="AD114" s="959"/>
      <c r="AE114" s="960"/>
      <c r="AF114" s="961">
        <v>158176</v>
      </c>
      <c r="AG114" s="959"/>
      <c r="AH114" s="959"/>
      <c r="AI114" s="959"/>
      <c r="AJ114" s="960"/>
      <c r="AK114" s="961">
        <v>159705</v>
      </c>
      <c r="AL114" s="959"/>
      <c r="AM114" s="959"/>
      <c r="AN114" s="959"/>
      <c r="AO114" s="960"/>
      <c r="AP114" s="962">
        <v>1.5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3046337</v>
      </c>
      <c r="BR114" s="926"/>
      <c r="BS114" s="926"/>
      <c r="BT114" s="926"/>
      <c r="BU114" s="926"/>
      <c r="BV114" s="926">
        <v>2979300</v>
      </c>
      <c r="BW114" s="926"/>
      <c r="BX114" s="926"/>
      <c r="BY114" s="926"/>
      <c r="BZ114" s="926"/>
      <c r="CA114" s="926">
        <v>2818719</v>
      </c>
      <c r="CB114" s="926"/>
      <c r="CC114" s="926"/>
      <c r="CD114" s="926"/>
      <c r="CE114" s="926"/>
      <c r="CF114" s="920">
        <v>26</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5691</v>
      </c>
      <c r="AB115" s="938"/>
      <c r="AC115" s="938"/>
      <c r="AD115" s="938"/>
      <c r="AE115" s="939"/>
      <c r="AF115" s="940">
        <v>6300</v>
      </c>
      <c r="AG115" s="938"/>
      <c r="AH115" s="938"/>
      <c r="AI115" s="938"/>
      <c r="AJ115" s="939"/>
      <c r="AK115" s="940">
        <v>1882</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3180105</v>
      </c>
      <c r="AB117" s="979"/>
      <c r="AC117" s="979"/>
      <c r="AD117" s="979"/>
      <c r="AE117" s="980"/>
      <c r="AF117" s="981">
        <v>3129239</v>
      </c>
      <c r="AG117" s="979"/>
      <c r="AH117" s="979"/>
      <c r="AI117" s="979"/>
      <c r="AJ117" s="980"/>
      <c r="AK117" s="981">
        <v>2970620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441</v>
      </c>
      <c r="BP119" s="1005"/>
      <c r="BQ119" s="999">
        <v>31851739</v>
      </c>
      <c r="BR119" s="1000"/>
      <c r="BS119" s="1000"/>
      <c r="BT119" s="1000"/>
      <c r="BU119" s="1000"/>
      <c r="BV119" s="1000">
        <v>31017465</v>
      </c>
      <c r="BW119" s="1000"/>
      <c r="BX119" s="1000"/>
      <c r="BY119" s="1000"/>
      <c r="BZ119" s="1000"/>
      <c r="CA119" s="1000">
        <v>29208319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8752618</v>
      </c>
      <c r="BR120" s="931"/>
      <c r="BS120" s="931"/>
      <c r="BT120" s="931"/>
      <c r="BU120" s="931"/>
      <c r="BV120" s="931">
        <v>9840339</v>
      </c>
      <c r="BW120" s="931"/>
      <c r="BX120" s="931"/>
      <c r="BY120" s="931"/>
      <c r="BZ120" s="931"/>
      <c r="CA120" s="931">
        <v>10040183</v>
      </c>
      <c r="CB120" s="931"/>
      <c r="CC120" s="931"/>
      <c r="CD120" s="931"/>
      <c r="CE120" s="931"/>
      <c r="CF120" s="944">
        <v>92.5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8921904</v>
      </c>
      <c r="DH120" s="931"/>
      <c r="DI120" s="931"/>
      <c r="DJ120" s="931"/>
      <c r="DK120" s="931"/>
      <c r="DL120" s="931">
        <v>8967191</v>
      </c>
      <c r="DM120" s="931"/>
      <c r="DN120" s="931"/>
      <c r="DO120" s="931"/>
      <c r="DP120" s="931"/>
      <c r="DQ120" s="931">
        <v>6522723</v>
      </c>
      <c r="DR120" s="931"/>
      <c r="DS120" s="931"/>
      <c r="DT120" s="931"/>
      <c r="DU120" s="931"/>
      <c r="DV120" s="932">
        <v>60.1</v>
      </c>
      <c r="DW120" s="932"/>
      <c r="DX120" s="932"/>
      <c r="DY120" s="932"/>
      <c r="DZ120" s="933"/>
    </row>
    <row r="121" spans="1:130" s="230"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2838082</v>
      </c>
      <c r="BR121" s="926"/>
      <c r="BS121" s="926"/>
      <c r="BT121" s="926"/>
      <c r="BU121" s="926"/>
      <c r="BV121" s="926">
        <v>5360416</v>
      </c>
      <c r="BW121" s="926"/>
      <c r="BX121" s="926"/>
      <c r="BY121" s="926"/>
      <c r="BZ121" s="926"/>
      <c r="CA121" s="926">
        <v>5162706</v>
      </c>
      <c r="CB121" s="926"/>
      <c r="CC121" s="926"/>
      <c r="CD121" s="926"/>
      <c r="CE121" s="926"/>
      <c r="CF121" s="920">
        <v>47.6</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215852</v>
      </c>
      <c r="DH121" s="926"/>
      <c r="DI121" s="926"/>
      <c r="DJ121" s="926"/>
      <c r="DK121" s="926"/>
      <c r="DL121" s="926">
        <v>203630</v>
      </c>
      <c r="DM121" s="926"/>
      <c r="DN121" s="926"/>
      <c r="DO121" s="926"/>
      <c r="DP121" s="926"/>
      <c r="DQ121" s="926">
        <v>194428</v>
      </c>
      <c r="DR121" s="926"/>
      <c r="DS121" s="926"/>
      <c r="DT121" s="926"/>
      <c r="DU121" s="926"/>
      <c r="DV121" s="927">
        <v>1.8</v>
      </c>
      <c r="DW121" s="927"/>
      <c r="DX121" s="927"/>
      <c r="DY121" s="927"/>
      <c r="DZ121" s="928"/>
    </row>
    <row r="122" spans="1:130" s="230"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23366104</v>
      </c>
      <c r="BR122" s="1000"/>
      <c r="BS122" s="1000"/>
      <c r="BT122" s="1000"/>
      <c r="BU122" s="1000"/>
      <c r="BV122" s="1000">
        <v>22285414</v>
      </c>
      <c r="BW122" s="1000"/>
      <c r="BX122" s="1000"/>
      <c r="BY122" s="1000"/>
      <c r="BZ122" s="1000"/>
      <c r="CA122" s="1000">
        <v>22270380</v>
      </c>
      <c r="CB122" s="1000"/>
      <c r="CC122" s="1000"/>
      <c r="CD122" s="1000"/>
      <c r="CE122" s="1000"/>
      <c r="CF122" s="1017">
        <v>205.2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449</v>
      </c>
      <c r="BP123" s="1005"/>
      <c r="BQ123" s="1063">
        <v>34956804</v>
      </c>
      <c r="BR123" s="1064"/>
      <c r="BS123" s="1064"/>
      <c r="BT123" s="1064"/>
      <c r="BU123" s="1064"/>
      <c r="BV123" s="1064">
        <v>37486169</v>
      </c>
      <c r="BW123" s="1064"/>
      <c r="BX123" s="1064"/>
      <c r="BY123" s="1064"/>
      <c r="BZ123" s="1064"/>
      <c r="CA123" s="1064">
        <v>37473269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5691</v>
      </c>
      <c r="AB126" s="959"/>
      <c r="AC126" s="959"/>
      <c r="AD126" s="959"/>
      <c r="AE126" s="960"/>
      <c r="AF126" s="961">
        <v>6300</v>
      </c>
      <c r="AG126" s="959"/>
      <c r="AH126" s="959"/>
      <c r="AI126" s="959"/>
      <c r="AJ126" s="960"/>
      <c r="AK126" s="961">
        <v>1882</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220772</v>
      </c>
      <c r="AB128" s="1046"/>
      <c r="AC128" s="1046"/>
      <c r="AD128" s="1046"/>
      <c r="AE128" s="1047"/>
      <c r="AF128" s="1048">
        <v>252152</v>
      </c>
      <c r="AG128" s="1046"/>
      <c r="AH128" s="1046"/>
      <c r="AI128" s="1046"/>
      <c r="AJ128" s="1047"/>
      <c r="AK128" s="1048">
        <v>193456</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12.95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13095125</v>
      </c>
      <c r="AB129" s="959"/>
      <c r="AC129" s="959"/>
      <c r="AD129" s="959"/>
      <c r="AE129" s="960"/>
      <c r="AF129" s="961">
        <v>12931293</v>
      </c>
      <c r="AG129" s="959"/>
      <c r="AH129" s="959"/>
      <c r="AI129" s="959"/>
      <c r="AJ129" s="960"/>
      <c r="AK129" s="961">
        <v>13016524</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17.95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2248857</v>
      </c>
      <c r="AB130" s="959"/>
      <c r="AC130" s="959"/>
      <c r="AD130" s="959"/>
      <c r="AE130" s="960"/>
      <c r="AF130" s="961">
        <v>2213382</v>
      </c>
      <c r="AG130" s="959"/>
      <c r="AH130" s="959"/>
      <c r="AI130" s="959"/>
      <c r="AJ130" s="960"/>
      <c r="AK130" s="961">
        <v>2164048</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6.1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10846268</v>
      </c>
      <c r="AB131" s="986"/>
      <c r="AC131" s="986"/>
      <c r="AD131" s="986"/>
      <c r="AE131" s="987"/>
      <c r="AF131" s="985">
        <v>10717911</v>
      </c>
      <c r="AG131" s="986"/>
      <c r="AH131" s="986"/>
      <c r="AI131" s="986"/>
      <c r="AJ131" s="987"/>
      <c r="AK131" s="985">
        <v>10852476</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6.5504190009999999</v>
      </c>
      <c r="AB132" s="1097"/>
      <c r="AC132" s="1097"/>
      <c r="AD132" s="1097"/>
      <c r="AE132" s="1098"/>
      <c r="AF132" s="1099">
        <v>6.1924847109999996</v>
      </c>
      <c r="AG132" s="1097"/>
      <c r="AH132" s="1097"/>
      <c r="AI132" s="1097"/>
      <c r="AJ132" s="1098"/>
      <c r="AK132" s="1099">
        <v>5.6495494669999999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6.8</v>
      </c>
      <c r="AB133" s="1080"/>
      <c r="AC133" s="1080"/>
      <c r="AD133" s="1080"/>
      <c r="AE133" s="1081"/>
      <c r="AF133" s="1079">
        <v>6.6</v>
      </c>
      <c r="AG133" s="1080"/>
      <c r="AH133" s="1080"/>
      <c r="AI133" s="1080"/>
      <c r="AJ133" s="1081"/>
      <c r="AK133" s="1079">
        <v>6.1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cE5ad5ZXGnGvr6uwdljOpXboagIN6IxAeUO0HIi+9bFWf62VUeqnxUUmcpE86prNA9IK0xOvgX1NETboAXPIw==" saltValue="0bhJzIRUuQx+d53QMnB43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F63" sqref="F6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YtJ9TFds2BtHG+h6+ZsNeZ3YxPpLQgNoRbu1IauowygtptKqlJUuNdByhM10GDaiZQRrSJOQexdHSuXMaCUvg==" saltValue="kEE+0ype+kYnks6G/Eio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F63" sqref="F63"/>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i5RUzUgPrydVeBPiIrTt+WtHsol3h963j2KB3zHjuf/NkblbIrFY2+bAv2+oC1++9/fadFyZShJwUVivMttxQ==" saltValue="R5jKQQYnZR8/uosRY/wVi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F63" sqref="F63"/>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3766011</v>
      </c>
      <c r="AP9" s="281">
        <v>88433</v>
      </c>
      <c r="AQ9" s="282">
        <v>97843</v>
      </c>
      <c r="AR9" s="283">
        <v>-9.6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717923</v>
      </c>
      <c r="AP10" s="284">
        <v>16858</v>
      </c>
      <c r="AQ10" s="285">
        <v>9606</v>
      </c>
      <c r="AR10" s="286">
        <v>75.5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3741</v>
      </c>
      <c r="AP11" s="284">
        <v>88</v>
      </c>
      <c r="AQ11" s="285">
        <v>1489</v>
      </c>
      <c r="AR11" s="286">
        <v>-94.1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32</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80893</v>
      </c>
      <c r="AP13" s="284">
        <v>1900</v>
      </c>
      <c r="AQ13" s="285">
        <v>3914</v>
      </c>
      <c r="AR13" s="286">
        <v>-51.5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92660</v>
      </c>
      <c r="AP14" s="284">
        <v>2176</v>
      </c>
      <c r="AQ14" s="285">
        <v>2436</v>
      </c>
      <c r="AR14" s="286">
        <v>-10.7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-150192</v>
      </c>
      <c r="AP15" s="284">
        <v>-3527</v>
      </c>
      <c r="AQ15" s="285">
        <v>-5849</v>
      </c>
      <c r="AR15" s="286">
        <v>-39.700000000000003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4511036</v>
      </c>
      <c r="AP16" s="284">
        <v>105928</v>
      </c>
      <c r="AQ16" s="285">
        <v>109470</v>
      </c>
      <c r="AR16" s="286">
        <v>-3.2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8.69</v>
      </c>
      <c r="AP21" s="298">
        <v>10.17</v>
      </c>
      <c r="AQ21" s="299">
        <v>-1.48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96.8</v>
      </c>
      <c r="AP22" s="303">
        <v>97.1</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2262524</v>
      </c>
      <c r="AP32" s="312">
        <v>53128</v>
      </c>
      <c r="AQ32" s="313">
        <v>69401</v>
      </c>
      <c r="AR32" s="314">
        <v>-23.4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v>9</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546509</v>
      </c>
      <c r="AP35" s="312">
        <v>12833</v>
      </c>
      <c r="AQ35" s="313">
        <v>18088</v>
      </c>
      <c r="AR35" s="314">
        <v>-29.1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159705</v>
      </c>
      <c r="AP36" s="312">
        <v>3750</v>
      </c>
      <c r="AQ36" s="313">
        <v>3145</v>
      </c>
      <c r="AR36" s="314">
        <v>19.2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1882</v>
      </c>
      <c r="AP37" s="312">
        <v>44</v>
      </c>
      <c r="AQ37" s="313">
        <v>424</v>
      </c>
      <c r="AR37" s="314">
        <v>-89.6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3</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-193456</v>
      </c>
      <c r="AP39" s="312">
        <v>-4543</v>
      </c>
      <c r="AQ39" s="313">
        <v>-2976</v>
      </c>
      <c r="AR39" s="314">
        <v>52.7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-2164048</v>
      </c>
      <c r="AP40" s="312">
        <v>-50816</v>
      </c>
      <c r="AQ40" s="313">
        <v>-62148</v>
      </c>
      <c r="AR40" s="314">
        <v>-18.2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613116</v>
      </c>
      <c r="AP41" s="312">
        <v>14397</v>
      </c>
      <c r="AQ41" s="313">
        <v>25946</v>
      </c>
      <c r="AR41" s="314">
        <v>-44.5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3362643</v>
      </c>
      <c r="AN51" s="334">
        <v>75831</v>
      </c>
      <c r="AO51" s="335">
        <v>40.5</v>
      </c>
      <c r="AP51" s="336">
        <v>132981</v>
      </c>
      <c r="AQ51" s="337">
        <v>58.7</v>
      </c>
      <c r="AR51" s="338">
        <v>-18.2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1456315</v>
      </c>
      <c r="AN52" s="342">
        <v>32841</v>
      </c>
      <c r="AO52" s="343">
        <v>-7.6</v>
      </c>
      <c r="AP52" s="344">
        <v>56973</v>
      </c>
      <c r="AQ52" s="345">
        <v>9.1999999999999993</v>
      </c>
      <c r="AR52" s="346">
        <v>-16.8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2835974</v>
      </c>
      <c r="AN53" s="334">
        <v>64499</v>
      </c>
      <c r="AO53" s="335">
        <v>-14.9</v>
      </c>
      <c r="AP53" s="336">
        <v>128523</v>
      </c>
      <c r="AQ53" s="337">
        <v>-3.4</v>
      </c>
      <c r="AR53" s="338">
        <v>-11.5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1718553</v>
      </c>
      <c r="AN54" s="342">
        <v>39086</v>
      </c>
      <c r="AO54" s="343">
        <v>19</v>
      </c>
      <c r="AP54" s="344">
        <v>56792</v>
      </c>
      <c r="AQ54" s="345">
        <v>-0.3</v>
      </c>
      <c r="AR54" s="346">
        <v>19.3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1814703</v>
      </c>
      <c r="AN55" s="334">
        <v>41739</v>
      </c>
      <c r="AO55" s="335">
        <v>-35.299999999999997</v>
      </c>
      <c r="AP55" s="336">
        <v>92919</v>
      </c>
      <c r="AQ55" s="337">
        <v>-27.7</v>
      </c>
      <c r="AR55" s="338">
        <v>-7.6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1090600</v>
      </c>
      <c r="AN56" s="342">
        <v>25085</v>
      </c>
      <c r="AO56" s="343">
        <v>-35.799999999999997</v>
      </c>
      <c r="AP56" s="344">
        <v>54128</v>
      </c>
      <c r="AQ56" s="345">
        <v>-4.7</v>
      </c>
      <c r="AR56" s="346">
        <v>-31.1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2448983</v>
      </c>
      <c r="AN57" s="334">
        <v>56913</v>
      </c>
      <c r="AO57" s="335">
        <v>36.4</v>
      </c>
      <c r="AP57" s="336">
        <v>103663</v>
      </c>
      <c r="AQ57" s="337">
        <v>11.6</v>
      </c>
      <c r="AR57" s="338">
        <v>24.8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2013000</v>
      </c>
      <c r="AN58" s="342">
        <v>46781</v>
      </c>
      <c r="AO58" s="343">
        <v>86.5</v>
      </c>
      <c r="AP58" s="344">
        <v>64346</v>
      </c>
      <c r="AQ58" s="345">
        <v>18.899999999999999</v>
      </c>
      <c r="AR58" s="346">
        <v>67.599999999999994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4825198</v>
      </c>
      <c r="AN59" s="334">
        <v>113305</v>
      </c>
      <c r="AO59" s="335">
        <v>99.1</v>
      </c>
      <c r="AP59" s="336">
        <v>92012</v>
      </c>
      <c r="AQ59" s="337">
        <v>-11.2</v>
      </c>
      <c r="AR59" s="338">
        <v>110.3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3973697</v>
      </c>
      <c r="AN60" s="342">
        <v>93310</v>
      </c>
      <c r="AO60" s="343">
        <v>99.5</v>
      </c>
      <c r="AP60" s="344">
        <v>61382</v>
      </c>
      <c r="AQ60" s="345">
        <v>-4.5999999999999996</v>
      </c>
      <c r="AR60" s="346">
        <v>104.1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3057500</v>
      </c>
      <c r="AN61" s="349">
        <v>70457</v>
      </c>
      <c r="AO61" s="350">
        <v>25.2</v>
      </c>
      <c r="AP61" s="351">
        <v>110020</v>
      </c>
      <c r="AQ61" s="352">
        <v>5.6</v>
      </c>
      <c r="AR61" s="338">
        <v>19.600000000000001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2050433</v>
      </c>
      <c r="AN62" s="342">
        <v>47421</v>
      </c>
      <c r="AO62" s="343">
        <v>32.299999999999997</v>
      </c>
      <c r="AP62" s="344">
        <v>58724</v>
      </c>
      <c r="AQ62" s="345">
        <v>3.7</v>
      </c>
      <c r="AR62" s="346">
        <v>28.6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S9A/aA9v8NdJCcdkWXB1WrPr7PKrb0t8jJwx/ojkw2u5z5afUQ4fFpb8PtqEMkXTRSlMbt02CiN+gS0UrJOZw==" saltValue="DizbMMB7kWieXlltIupo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F63" sqref="F6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lU9I7EUOQH/W2a7Bt5DNvdLdSjsvt4sDZXUx0z+WnQwN6ScAnMBR47g5dgxQLnHk2f922V3AQne8sU40ysTiGg==" saltValue="QuTeZ1RjQVNbZRiD7Bw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F63" sqref="F63"/>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7Ac1UrDpJH2S5uSEChpCRdQqR3/hm+bO63QQsrsT2C7uxVI+k9EcD5yKKX6WUBwnBLPmxq6lnoAApDMsWIN4Kw==" saltValue="9s52RqzcjGcKTLOxSI2+T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F63" sqref="F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19.399999999999999</v>
      </c>
      <c r="G47" s="12">
        <v>15.54</v>
      </c>
      <c r="H47" s="12">
        <v>16.36</v>
      </c>
      <c r="I47" s="12">
        <v>19.600000000000001</v>
      </c>
      <c r="J47" s="13">
        <v>20.37</v>
      </c>
    </row>
    <row r="48" spans="2:10" ht="57.75" customHeight="1" x14ac:dyDescent="0.15">
      <c r="B48" s="14"/>
      <c r="C48" s="1141" t="s">
        <v>4</v>
      </c>
      <c r="D48" s="1141"/>
      <c r="E48" s="1142"/>
      <c r="F48" s="15">
        <v>4.18</v>
      </c>
      <c r="G48" s="16">
        <v>2.73</v>
      </c>
      <c r="H48" s="16">
        <v>5.61</v>
      </c>
      <c r="I48" s="16">
        <v>9.2799999999999994</v>
      </c>
      <c r="J48" s="17">
        <v>5.07</v>
      </c>
    </row>
    <row r="49" spans="2:10" ht="57.75" customHeight="1" thickBot="1" x14ac:dyDescent="0.2">
      <c r="B49" s="18"/>
      <c r="C49" s="1143" t="s">
        <v>5</v>
      </c>
      <c r="D49" s="1143"/>
      <c r="E49" s="1144"/>
      <c r="F49" s="19" t="s">
        <v>530</v>
      </c>
      <c r="G49" s="20" t="s">
        <v>531</v>
      </c>
      <c r="H49" s="20">
        <v>4.3</v>
      </c>
      <c r="I49" s="20">
        <v>6.63</v>
      </c>
      <c r="J49" s="21" t="s">
        <v>532</v>
      </c>
    </row>
    <row r="50" spans="2:10" x14ac:dyDescent="0.15"/>
  </sheetData>
  <sheetProtection algorithmName="SHA-512" hashValue="VWDuROa7905vrokQ/GGzFsC8HHwtKf6Zc50x+ApYt0VhPcGgIvGY/X39d8R5knDYy7vmCqlpWqkJRaFwvXyi7Q==" saltValue="6qA8pKj+QohZhwyfsj6Y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2025-03-11T23:50:59Z</cp:lastPrinted>
  <dcterms:created xsi:type="dcterms:W3CDTF">2025-02-19T02:27:52Z</dcterms:created>
  <dcterms:modified xsi:type="dcterms:W3CDTF">2025-03-13T04:01:34Z</dcterms:modified>
  <cp:category/>
</cp:coreProperties>
</file>