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updateLinks="never" codeName="ThisWorkbook" defaultThemeVersion="153222"/>
  <bookViews>
    <workbookView xWindow="28680" yWindow="-120" windowWidth="29040" windowHeight="15840" tabRatio="926"/>
  </bookViews>
  <sheets>
    <sheet name="収支報告書（金銭出納簿連動）" sheetId="85" r:id="rId1"/>
    <sheet name="協定参加者別細目" sheetId="109" r:id="rId2"/>
    <sheet name="金銭出納簿" sheetId="84" r:id="rId3"/>
    <sheet name="【選択肢】" sheetId="107" state="hidden" r:id="rId4"/>
    <sheet name="活動記録" sheetId="108" r:id="rId5"/>
  </sheets>
  <definedNames>
    <definedName name="_0109集落協定の概要等">#REF!</definedName>
    <definedName name="_109集落協定の概要等">#REF!</definedName>
    <definedName name="_xlnm._FilterDatabase" localSheetId="0" hidden="1">'収支報告書（金銭出納簿連動）'!#REF!</definedName>
    <definedName name="①②に該当">#REF!</definedName>
    <definedName name="②のみ該当">#REF!</definedName>
    <definedName name="a">#REF!</definedName>
    <definedName name="A.■か□">#REF!</definedName>
    <definedName name="B.○か空白">#REF!</definedName>
    <definedName name="Ｃ1.計画欄">#REF!</definedName>
    <definedName name="Ｃ2.実施欄">#REF!</definedName>
    <definedName name="D.農村環境保全活動のテーマ">#REF!</definedName>
    <definedName name="E.高度な保全活動">#REF!</definedName>
    <definedName name="F.施設">#REF!</definedName>
    <definedName name="F.施設選択">#REF!</definedName>
    <definedName name="G.単位">#REF!</definedName>
    <definedName name="H1.構成員一覧の分類_農業者">#REF!</definedName>
    <definedName name="H2.構成員一覧の分類_農業者以外個人">#REF!</definedName>
    <definedName name="H2.構成員一覧の分類_農業者以外団体">#REF!</definedName>
    <definedName name="H3.構成員一覧の分類_農業者以外団体">#REF!</definedName>
    <definedName name="I">#REF!</definedName>
    <definedName name="Ｉ.金銭出納簿の区分">#REF!</definedName>
    <definedName name="J">#REF!</definedName>
    <definedName name="Ｊ.金銭出納簿の収支の分類">#REF!</definedName>
    <definedName name="K.農村環境保全活動">#REF!</definedName>
    <definedName name="L.増進活動">#REF!</definedName>
    <definedName name="M.長寿命化">#REF!</definedName>
    <definedName name="N.月">#REF!</definedName>
    <definedName name="O.環境負荷低減の取組">#REF!</definedName>
    <definedName name="_xlnm.Print_Area" localSheetId="3">【選択肢】!$Q$74:$S$90</definedName>
    <definedName name="_xlnm.Print_Area" localSheetId="4">活動記録!$A$1:$O$26</definedName>
    <definedName name="_xlnm.Print_Area" localSheetId="2">金銭出納簿!$A$1:$N$86</definedName>
    <definedName name="_xlnm.Print_Area" localSheetId="0">'収支報告書（金銭出納簿連動）'!$A$1:$V$48</definedName>
    <definedName name="_xlnm.Print_Titles" localSheetId="4">活動記録!$7:$9</definedName>
    <definedName name="_xlnm.Print_Titles" localSheetId="2">金銭出納簿!$9:$9</definedName>
    <definedName name="Range1">#REF!,#REF!,#REF!</definedName>
    <definedName name="Range2">#REF!,#REF!,#REF!,#REF!,#REF!,#REF!,#REF!</definedName>
    <definedName name="Range3">#REF!,#REF!,#REF!</definedName>
    <definedName name="Z_4D33B020_8F18_431B_BFB6_22453331905E_.wvu.PrintArea" localSheetId="2" hidden="1">金銭出納簿!$A$1:$L$73</definedName>
    <definedName name="ため池">#REF!</definedName>
    <definedName name="夏期湛水">#REF!</definedName>
    <definedName name="該当なし">#REF!</definedName>
    <definedName name="構成員" localSheetId="3">#REF!</definedName>
    <definedName name="構成員" localSheetId="4">#REF!</definedName>
    <definedName name="構成員">#REF!</definedName>
    <definedName name="構成員一覧">#REF!</definedName>
    <definedName name="江の設置_作溝実施">#REF!</definedName>
    <definedName name="江の設置_作溝未実施">#REF!</definedName>
    <definedName name="採草放牧地">#REF!</definedName>
    <definedName name="水路">#REF!</definedName>
    <definedName name="草地">#REF!</definedName>
    <definedName name="地目">#REF!</definedName>
    <definedName name="中干し延期">#REF!</definedName>
    <definedName name="長期中干し">#REF!</definedName>
    <definedName name="直営施工を実施しない場合は○">#REF!</definedName>
    <definedName name="田">#REF!</definedName>
    <definedName name="冬期湛水">#REF!</definedName>
    <definedName name="農道">#REF!</definedName>
    <definedName name="畑">#REF!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41" i="109" l="1"/>
  <c r="P40" i="109"/>
  <c r="S29" i="109"/>
  <c r="P29" i="109"/>
  <c r="S28" i="109"/>
  <c r="P28" i="109"/>
  <c r="S27" i="109"/>
  <c r="P27" i="109"/>
  <c r="S26" i="109"/>
  <c r="P26" i="109"/>
  <c r="S25" i="109"/>
  <c r="P25" i="109"/>
  <c r="S24" i="109"/>
  <c r="P24" i="109"/>
  <c r="S23" i="109"/>
  <c r="P23" i="109"/>
  <c r="S22" i="109"/>
  <c r="P22" i="109"/>
  <c r="S21" i="109"/>
  <c r="P21" i="109"/>
  <c r="S20" i="109"/>
  <c r="P20" i="109"/>
  <c r="S19" i="109"/>
  <c r="P19" i="109"/>
  <c r="S18" i="109"/>
  <c r="P18" i="109"/>
  <c r="S17" i="109"/>
  <c r="P17" i="109"/>
  <c r="S16" i="109"/>
  <c r="P16" i="109"/>
  <c r="S15" i="109"/>
  <c r="P15" i="109"/>
  <c r="S14" i="109"/>
  <c r="P14" i="109"/>
  <c r="S13" i="109"/>
  <c r="P13" i="109"/>
  <c r="S12" i="109"/>
  <c r="P12" i="109"/>
  <c r="S11" i="109"/>
  <c r="P11" i="109"/>
  <c r="S10" i="109"/>
  <c r="P10" i="109"/>
  <c r="S9" i="109"/>
  <c r="P9" i="109"/>
  <c r="S8" i="109"/>
  <c r="P8" i="109"/>
  <c r="S7" i="109"/>
  <c r="P7" i="109"/>
  <c r="S6" i="109"/>
  <c r="P6" i="109"/>
  <c r="S41" i="109"/>
  <c r="S40" i="109"/>
  <c r="S39" i="109"/>
  <c r="P39" i="109"/>
  <c r="S38" i="109"/>
  <c r="P38" i="109"/>
  <c r="S37" i="109"/>
  <c r="P37" i="109"/>
  <c r="S36" i="109"/>
  <c r="P36" i="109"/>
  <c r="S35" i="109"/>
  <c r="P35" i="109"/>
  <c r="S34" i="109"/>
  <c r="P34" i="109"/>
  <c r="S33" i="109"/>
  <c r="P33" i="109"/>
  <c r="S32" i="109"/>
  <c r="P32" i="109"/>
  <c r="S31" i="109"/>
  <c r="P31" i="109"/>
  <c r="S30" i="109"/>
  <c r="P30" i="109"/>
  <c r="S46" i="109"/>
  <c r="P46" i="109"/>
  <c r="S45" i="109"/>
  <c r="P45" i="109"/>
  <c r="S44" i="109"/>
  <c r="P44" i="109"/>
  <c r="S43" i="109"/>
  <c r="P43" i="109"/>
  <c r="S42" i="109"/>
  <c r="P42" i="109"/>
  <c r="M53" i="109"/>
  <c r="J53" i="109"/>
  <c r="F53" i="109"/>
  <c r="S52" i="109"/>
  <c r="P52" i="109"/>
  <c r="S51" i="109"/>
  <c r="P51" i="109"/>
  <c r="S50" i="109"/>
  <c r="P50" i="109"/>
  <c r="S49" i="109"/>
  <c r="P49" i="109"/>
  <c r="S48" i="109"/>
  <c r="P48" i="109"/>
  <c r="S47" i="109"/>
  <c r="P47" i="109"/>
  <c r="S5" i="109"/>
  <c r="S53" i="109" s="1"/>
  <c r="P5" i="109"/>
  <c r="F96" i="84"/>
  <c r="I96" i="84"/>
  <c r="Z18" i="85"/>
  <c r="P53" i="109" l="1"/>
  <c r="S45" i="85"/>
  <c r="S46" i="85"/>
  <c r="S47" i="85"/>
  <c r="P45" i="85"/>
  <c r="P46" i="85"/>
  <c r="P47" i="85"/>
  <c r="M10" i="108"/>
  <c r="C8" i="85"/>
  <c r="P40" i="85" l="1"/>
  <c r="N10" i="108" l="1"/>
  <c r="P105" i="107" a="1"/>
  <c r="P105" i="107" s="1"/>
  <c r="F10" i="108"/>
  <c r="F11" i="108"/>
  <c r="M11" i="108"/>
  <c r="N11" i="108"/>
  <c r="F12" i="108"/>
  <c r="M12" i="108"/>
  <c r="N12" i="108"/>
  <c r="F13" i="108"/>
  <c r="M13" i="108"/>
  <c r="N13" i="108"/>
  <c r="F14" i="108"/>
  <c r="M14" i="108"/>
  <c r="N14" i="108"/>
  <c r="F15" i="108"/>
  <c r="M15" i="108"/>
  <c r="N15" i="108"/>
  <c r="F16" i="108"/>
  <c r="M16" i="108"/>
  <c r="N16" i="108"/>
  <c r="F17" i="108"/>
  <c r="M17" i="108"/>
  <c r="N17" i="108"/>
  <c r="F18" i="108"/>
  <c r="M18" i="108"/>
  <c r="N18" i="108"/>
  <c r="F19" i="108"/>
  <c r="M19" i="108"/>
  <c r="N19" i="108"/>
  <c r="F20" i="108"/>
  <c r="M20" i="108"/>
  <c r="N20" i="108"/>
  <c r="F21" i="108"/>
  <c r="M21" i="108"/>
  <c r="N21" i="108"/>
  <c r="F22" i="108"/>
  <c r="M22" i="108"/>
  <c r="N22" i="108"/>
  <c r="F23" i="108"/>
  <c r="M23" i="108"/>
  <c r="N23" i="108"/>
  <c r="F24" i="108"/>
  <c r="M24" i="108"/>
  <c r="N24" i="108"/>
  <c r="K110" i="84"/>
  <c r="K98" i="84"/>
  <c r="K99" i="84"/>
  <c r="K100" i="84"/>
  <c r="K101" i="84"/>
  <c r="K102" i="84"/>
  <c r="K103" i="84"/>
  <c r="K104" i="84"/>
  <c r="K105" i="84"/>
  <c r="K106" i="84"/>
  <c r="K107" i="84"/>
  <c r="K108" i="84"/>
  <c r="K109" i="84"/>
  <c r="K97" i="84"/>
  <c r="K96" i="84"/>
  <c r="K95" i="84"/>
  <c r="K94" i="84"/>
  <c r="E62" i="84" l="1"/>
  <c r="H51" i="84"/>
  <c r="G51" i="84"/>
  <c r="I10" i="84"/>
  <c r="I11" i="84" s="1"/>
  <c r="I12" i="84" s="1"/>
  <c r="I13" i="84" s="1"/>
  <c r="I14" i="84" s="1"/>
  <c r="I15" i="84" s="1"/>
  <c r="I16" i="84" s="1"/>
  <c r="I17" i="84" s="1"/>
  <c r="I18" i="84" s="1"/>
  <c r="I19" i="84" s="1"/>
  <c r="I20" i="84" s="1"/>
  <c r="I21" i="84" s="1"/>
  <c r="I22" i="84" s="1"/>
  <c r="I23" i="84" s="1"/>
  <c r="I24" i="84" s="1"/>
  <c r="I25" i="84" s="1"/>
  <c r="I26" i="84" s="1"/>
  <c r="I27" i="84" s="1"/>
  <c r="I28" i="84" s="1"/>
  <c r="I29" i="84" s="1"/>
  <c r="I30" i="84" s="1"/>
  <c r="I31" i="84" s="1"/>
  <c r="I32" i="84" s="1"/>
  <c r="I33" i="84" s="1"/>
  <c r="I34" i="84" s="1"/>
  <c r="I35" i="84" s="1"/>
  <c r="I36" i="84" s="1"/>
  <c r="I37" i="84" s="1"/>
  <c r="I38" i="84" s="1"/>
  <c r="I39" i="84" s="1"/>
  <c r="I40" i="84" s="1"/>
  <c r="I41" i="84" s="1"/>
  <c r="I42" i="84" s="1"/>
  <c r="I43" i="84" s="1"/>
  <c r="I44" i="84" s="1"/>
  <c r="I45" i="84" s="1"/>
  <c r="I46" i="84" s="1"/>
  <c r="I47" i="84" s="1"/>
  <c r="I48" i="84" s="1"/>
  <c r="I49" i="84" s="1"/>
  <c r="F48" i="85"/>
  <c r="S40" i="85"/>
  <c r="F110" i="84"/>
  <c r="Z32" i="85" s="1"/>
  <c r="F109" i="84"/>
  <c r="Z31" i="85" s="1"/>
  <c r="F108" i="84"/>
  <c r="Z30" i="85" s="1"/>
  <c r="F107" i="84"/>
  <c r="Z29" i="85" s="1"/>
  <c r="F106" i="84"/>
  <c r="Z28" i="85" s="1"/>
  <c r="F105" i="84"/>
  <c r="Z27" i="85" s="1"/>
  <c r="F104" i="84"/>
  <c r="Z26" i="85" s="1"/>
  <c r="F103" i="84"/>
  <c r="Z25" i="85" s="1"/>
  <c r="F102" i="84"/>
  <c r="Z24" i="85" s="1"/>
  <c r="F101" i="84"/>
  <c r="Z23" i="85" s="1"/>
  <c r="F100" i="84"/>
  <c r="Z22" i="85" s="1"/>
  <c r="F99" i="84"/>
  <c r="Z21" i="85" s="1"/>
  <c r="F98" i="84"/>
  <c r="Z20" i="85" s="1"/>
  <c r="F97" i="84"/>
  <c r="Z19" i="85" s="1"/>
  <c r="F95" i="84"/>
  <c r="F94" i="84"/>
  <c r="E93" i="84"/>
  <c r="E92" i="84"/>
  <c r="E91" i="84"/>
  <c r="H91" i="84"/>
  <c r="I104" i="84"/>
  <c r="I94" i="84"/>
  <c r="I51" i="84" l="1"/>
  <c r="F111" i="84" s="1"/>
  <c r="Y2" i="85" l="1"/>
  <c r="AA33" i="85" l="1"/>
  <c r="I106" i="84"/>
  <c r="J28" i="85" s="1"/>
  <c r="I103" i="84"/>
  <c r="J25" i="85" s="1"/>
  <c r="E112" i="84" l="1"/>
  <c r="M48" i="85" l="1"/>
  <c r="J48" i="85"/>
  <c r="S44" i="85"/>
  <c r="P44" i="85"/>
  <c r="S43" i="85"/>
  <c r="P43" i="85"/>
  <c r="S42" i="85"/>
  <c r="P42" i="85"/>
  <c r="S41" i="85"/>
  <c r="S48" i="85" s="1"/>
  <c r="P41" i="85"/>
  <c r="P48" i="85" s="1"/>
  <c r="D49" i="84"/>
  <c r="D48" i="84"/>
  <c r="D47" i="84"/>
  <c r="D46" i="84"/>
  <c r="D45" i="84"/>
  <c r="D44" i="84"/>
  <c r="D43" i="84"/>
  <c r="D42" i="84"/>
  <c r="D41" i="84"/>
  <c r="D40" i="84"/>
  <c r="D39" i="84"/>
  <c r="D38" i="84"/>
  <c r="D37" i="84"/>
  <c r="D36" i="84"/>
  <c r="D35" i="84"/>
  <c r="D34" i="84"/>
  <c r="D33" i="84"/>
  <c r="D32" i="84"/>
  <c r="D31" i="84"/>
  <c r="D30" i="84"/>
  <c r="D29" i="84"/>
  <c r="D28" i="84"/>
  <c r="D27" i="84"/>
  <c r="D26" i="84"/>
  <c r="D25" i="84"/>
  <c r="D24" i="84"/>
  <c r="D23" i="84"/>
  <c r="D22" i="84"/>
  <c r="D21" i="84"/>
  <c r="D20" i="84"/>
  <c r="D19" i="84"/>
  <c r="D18" i="84"/>
  <c r="D17" i="84"/>
  <c r="D16" i="84"/>
  <c r="D15" i="84"/>
  <c r="D14" i="84"/>
  <c r="D13" i="84"/>
  <c r="D12" i="84"/>
  <c r="D11" i="84"/>
  <c r="D10" i="84"/>
  <c r="I101" i="84" l="1"/>
  <c r="J23" i="85" s="1"/>
  <c r="I100" i="84"/>
  <c r="J22" i="85" s="1"/>
  <c r="I102" i="84"/>
  <c r="J24" i="85" s="1"/>
  <c r="J93" i="84"/>
  <c r="H93" i="84"/>
  <c r="I108" i="84"/>
  <c r="J30" i="85" s="1"/>
  <c r="J26" i="85"/>
  <c r="I99" i="84"/>
  <c r="J21" i="85" s="1"/>
  <c r="I107" i="84"/>
  <c r="J29" i="85" s="1"/>
  <c r="I97" i="84"/>
  <c r="I109" i="84"/>
  <c r="J31" i="85" s="1"/>
  <c r="I98" i="84"/>
  <c r="J92" i="84"/>
  <c r="H92" i="84"/>
  <c r="J91" i="84"/>
  <c r="I110" i="84"/>
  <c r="J32" i="85" s="1"/>
  <c r="J18" i="85"/>
  <c r="I95" i="84"/>
  <c r="I105" i="84"/>
  <c r="J27" i="85" s="1"/>
  <c r="J20" i="85" l="1"/>
  <c r="J112" i="84"/>
  <c r="I112" i="84"/>
  <c r="H112" i="84"/>
  <c r="F112" i="84"/>
  <c r="K111" i="84"/>
  <c r="K112" i="84" s="1"/>
  <c r="J19" i="85" l="1"/>
  <c r="J33" i="85" s="1"/>
  <c r="J34" i="85" s="1"/>
  <c r="Z33" i="85"/>
  <c r="U191" i="107" l="1"/>
  <c r="T191" i="107"/>
  <c r="S191" i="107"/>
  <c r="R191" i="107"/>
  <c r="Q191" i="107"/>
  <c r="P191" i="107"/>
  <c r="U190" i="107"/>
  <c r="T190" i="107"/>
  <c r="S190" i="107"/>
  <c r="R190" i="107"/>
  <c r="Q190" i="107"/>
  <c r="P190" i="107"/>
  <c r="U189" i="107"/>
  <c r="T189" i="107"/>
  <c r="S189" i="107"/>
  <c r="R189" i="107"/>
  <c r="Q189" i="107"/>
  <c r="P189" i="107"/>
  <c r="U188" i="107"/>
  <c r="T188" i="107"/>
  <c r="S188" i="107"/>
  <c r="R188" i="107"/>
  <c r="Q188" i="107"/>
  <c r="P188" i="107"/>
  <c r="U187" i="107"/>
  <c r="T187" i="107"/>
  <c r="S187" i="107"/>
  <c r="R187" i="107"/>
  <c r="Q187" i="107"/>
  <c r="P187" i="107"/>
  <c r="U186" i="107"/>
  <c r="T186" i="107"/>
  <c r="S186" i="107"/>
  <c r="R186" i="107"/>
  <c r="Q186" i="107"/>
  <c r="P186" i="107"/>
  <c r="U185" i="107"/>
  <c r="T185" i="107"/>
  <c r="S185" i="107"/>
  <c r="R185" i="107"/>
  <c r="Q185" i="107"/>
  <c r="P185" i="107"/>
  <c r="U184" i="107"/>
  <c r="T184" i="107"/>
  <c r="S184" i="107"/>
  <c r="R184" i="107"/>
  <c r="Q184" i="107"/>
  <c r="P184" i="107"/>
  <c r="U183" i="107"/>
  <c r="T183" i="107"/>
  <c r="S183" i="107"/>
  <c r="R183" i="107"/>
  <c r="Q183" i="107"/>
  <c r="P183" i="107"/>
  <c r="U182" i="107"/>
  <c r="T182" i="107"/>
  <c r="S182" i="107"/>
  <c r="R182" i="107"/>
  <c r="Q182" i="107"/>
  <c r="P182" i="107"/>
  <c r="U181" i="107"/>
  <c r="T181" i="107"/>
  <c r="S181" i="107"/>
  <c r="R181" i="107"/>
  <c r="Q181" i="107"/>
  <c r="P181" i="107"/>
  <c r="U180" i="107"/>
  <c r="T180" i="107"/>
  <c r="S180" i="107"/>
  <c r="R180" i="107"/>
  <c r="Q180" i="107"/>
  <c r="P180" i="107"/>
  <c r="U179" i="107"/>
  <c r="T179" i="107"/>
  <c r="S179" i="107"/>
  <c r="R179" i="107"/>
  <c r="Q179" i="107"/>
  <c r="P179" i="107"/>
  <c r="U178" i="107"/>
  <c r="T178" i="107"/>
  <c r="S178" i="107"/>
  <c r="R178" i="107"/>
  <c r="Q178" i="107"/>
  <c r="P178" i="107"/>
  <c r="U177" i="107"/>
  <c r="T177" i="107"/>
  <c r="S177" i="107"/>
  <c r="R177" i="107"/>
  <c r="Q177" i="107"/>
  <c r="P177" i="107"/>
  <c r="U176" i="107"/>
  <c r="T176" i="107"/>
  <c r="S176" i="107"/>
  <c r="R176" i="107"/>
  <c r="Q176" i="107"/>
  <c r="P176" i="107"/>
  <c r="U175" i="107"/>
  <c r="T175" i="107"/>
  <c r="S175" i="107"/>
  <c r="R175" i="107"/>
  <c r="Q175" i="107"/>
  <c r="P175" i="107"/>
  <c r="U174" i="107"/>
  <c r="T174" i="107"/>
  <c r="S174" i="107"/>
  <c r="R174" i="107"/>
  <c r="Q174" i="107"/>
  <c r="P174" i="107"/>
  <c r="U173" i="107"/>
  <c r="T173" i="107"/>
  <c r="S173" i="107"/>
  <c r="R173" i="107"/>
  <c r="Q173" i="107"/>
  <c r="P173" i="107"/>
  <c r="U172" i="107"/>
  <c r="T172" i="107"/>
  <c r="S172" i="107"/>
  <c r="R172" i="107"/>
  <c r="Q172" i="107"/>
  <c r="P172" i="107"/>
  <c r="U171" i="107"/>
  <c r="T171" i="107"/>
  <c r="S171" i="107"/>
  <c r="R171" i="107"/>
  <c r="Q171" i="107"/>
  <c r="P171" i="107"/>
  <c r="U170" i="107"/>
  <c r="T170" i="107"/>
  <c r="S170" i="107"/>
  <c r="R170" i="107"/>
  <c r="Q170" i="107"/>
  <c r="P170" i="107"/>
  <c r="U169" i="107"/>
  <c r="T169" i="107"/>
  <c r="S169" i="107"/>
  <c r="R169" i="107"/>
  <c r="Q169" i="107"/>
  <c r="P169" i="107"/>
  <c r="U168" i="107"/>
  <c r="T168" i="107"/>
  <c r="S168" i="107"/>
  <c r="R168" i="107"/>
  <c r="Q168" i="107"/>
  <c r="P168" i="107"/>
  <c r="U167" i="107"/>
  <c r="T167" i="107"/>
  <c r="S167" i="107"/>
  <c r="R167" i="107"/>
  <c r="Q167" i="107"/>
  <c r="P167" i="107"/>
  <c r="U166" i="107"/>
  <c r="T166" i="107"/>
  <c r="S166" i="107"/>
  <c r="R166" i="107"/>
  <c r="Q166" i="107"/>
  <c r="P166" i="107"/>
  <c r="U165" i="107"/>
  <c r="T165" i="107"/>
  <c r="S165" i="107"/>
  <c r="R165" i="107"/>
  <c r="Q165" i="107"/>
  <c r="P165" i="107"/>
  <c r="U164" i="107"/>
  <c r="T164" i="107"/>
  <c r="S164" i="107"/>
  <c r="R164" i="107"/>
  <c r="Q164" i="107"/>
  <c r="P164" i="107"/>
  <c r="U163" i="107"/>
  <c r="T163" i="107"/>
  <c r="S163" i="107"/>
  <c r="R163" i="107"/>
  <c r="Q163" i="107"/>
  <c r="P163" i="107"/>
  <c r="U162" i="107"/>
  <c r="T162" i="107"/>
  <c r="S162" i="107"/>
  <c r="R162" i="107"/>
  <c r="Q162" i="107"/>
  <c r="P162" i="107"/>
  <c r="U161" i="107"/>
  <c r="T161" i="107"/>
  <c r="S161" i="107"/>
  <c r="R161" i="107"/>
  <c r="Q161" i="107"/>
  <c r="P161" i="107"/>
  <c r="U160" i="107"/>
  <c r="T160" i="107"/>
  <c r="S160" i="107"/>
  <c r="R160" i="107"/>
  <c r="Q160" i="107"/>
  <c r="P160" i="107"/>
  <c r="U159" i="107"/>
  <c r="T159" i="107"/>
  <c r="S159" i="107"/>
  <c r="R159" i="107"/>
  <c r="Q159" i="107"/>
  <c r="P159" i="107"/>
  <c r="U158" i="107"/>
  <c r="T158" i="107"/>
  <c r="S158" i="107"/>
  <c r="R158" i="107"/>
  <c r="Q158" i="107"/>
  <c r="P158" i="107"/>
  <c r="U157" i="107"/>
  <c r="T157" i="107"/>
  <c r="S157" i="107"/>
  <c r="R157" i="107"/>
  <c r="Q157" i="107"/>
  <c r="P157" i="107"/>
  <c r="U156" i="107"/>
  <c r="T156" i="107"/>
  <c r="S156" i="107"/>
  <c r="R156" i="107"/>
  <c r="Q156" i="107"/>
  <c r="P156" i="107"/>
  <c r="U155" i="107"/>
  <c r="T155" i="107"/>
  <c r="S155" i="107"/>
  <c r="R155" i="107"/>
  <c r="Q155" i="107"/>
  <c r="P155" i="107"/>
  <c r="U154" i="107"/>
  <c r="T154" i="107"/>
  <c r="S154" i="107"/>
  <c r="R154" i="107"/>
  <c r="Q154" i="107"/>
  <c r="P154" i="107"/>
  <c r="U153" i="107"/>
  <c r="T153" i="107"/>
  <c r="S153" i="107"/>
  <c r="R153" i="107"/>
  <c r="Q153" i="107"/>
  <c r="P153" i="107"/>
  <c r="U152" i="107"/>
  <c r="T152" i="107"/>
  <c r="S152" i="107"/>
  <c r="R152" i="107"/>
  <c r="Q152" i="107"/>
  <c r="P152" i="107"/>
  <c r="U151" i="107"/>
  <c r="T151" i="107"/>
  <c r="S151" i="107"/>
  <c r="R151" i="107"/>
  <c r="Q151" i="107"/>
  <c r="P151" i="107"/>
  <c r="U150" i="107"/>
  <c r="T150" i="107"/>
  <c r="S150" i="107"/>
  <c r="R150" i="107"/>
  <c r="Q150" i="107"/>
  <c r="P150" i="107"/>
  <c r="U149" i="107"/>
  <c r="T149" i="107"/>
  <c r="S149" i="107"/>
  <c r="R149" i="107"/>
  <c r="Q149" i="107"/>
  <c r="P149" i="107"/>
  <c r="U148" i="107"/>
  <c r="T148" i="107"/>
  <c r="S148" i="107"/>
  <c r="R148" i="107"/>
  <c r="Q148" i="107"/>
  <c r="P148" i="107"/>
  <c r="U147" i="107"/>
  <c r="T147" i="107"/>
  <c r="S147" i="107"/>
  <c r="R147" i="107"/>
  <c r="Q147" i="107"/>
  <c r="P147" i="107"/>
  <c r="U146" i="107"/>
  <c r="T146" i="107"/>
  <c r="S146" i="107"/>
  <c r="R146" i="107"/>
  <c r="Q146" i="107"/>
  <c r="P146" i="107"/>
  <c r="U145" i="107"/>
  <c r="T145" i="107"/>
  <c r="S145" i="107"/>
  <c r="R145" i="107"/>
  <c r="Q145" i="107"/>
  <c r="P145" i="107"/>
  <c r="U144" i="107"/>
  <c r="T144" i="107"/>
  <c r="S144" i="107"/>
  <c r="R144" i="107"/>
  <c r="Q144" i="107"/>
  <c r="P144" i="107"/>
  <c r="U143" i="107"/>
  <c r="T143" i="107"/>
  <c r="S143" i="107"/>
  <c r="R143" i="107"/>
  <c r="Q143" i="107"/>
  <c r="P143" i="107"/>
  <c r="U142" i="107"/>
  <c r="T142" i="107"/>
  <c r="S142" i="107"/>
  <c r="R142" i="107"/>
  <c r="Q142" i="107"/>
  <c r="P142" i="107"/>
  <c r="U141" i="107"/>
  <c r="T141" i="107"/>
  <c r="S141" i="107"/>
  <c r="R141" i="107"/>
  <c r="Q141" i="107"/>
  <c r="P141" i="107"/>
  <c r="U140" i="107"/>
  <c r="T140" i="107"/>
  <c r="S140" i="107"/>
  <c r="R140" i="107"/>
  <c r="Q140" i="107"/>
  <c r="P140" i="107"/>
  <c r="U139" i="107"/>
  <c r="T139" i="107"/>
  <c r="S139" i="107"/>
  <c r="R139" i="107"/>
  <c r="Q139" i="107"/>
  <c r="P139" i="107"/>
  <c r="U138" i="107"/>
  <c r="T138" i="107"/>
  <c r="S138" i="107"/>
  <c r="R138" i="107"/>
  <c r="Q138" i="107"/>
  <c r="P138" i="107"/>
  <c r="U137" i="107"/>
  <c r="T137" i="107"/>
  <c r="S137" i="107"/>
  <c r="R137" i="107"/>
  <c r="Q137" i="107"/>
  <c r="P137" i="107"/>
  <c r="U136" i="107"/>
  <c r="T136" i="107"/>
  <c r="S136" i="107"/>
  <c r="R136" i="107"/>
  <c r="Q136" i="107"/>
  <c r="P136" i="107"/>
  <c r="U135" i="107"/>
  <c r="T135" i="107"/>
  <c r="S135" i="107"/>
  <c r="R135" i="107"/>
  <c r="Q135" i="107"/>
  <c r="P135" i="107"/>
  <c r="U134" i="107"/>
  <c r="T134" i="107"/>
  <c r="S134" i="107"/>
  <c r="R134" i="107"/>
  <c r="Q134" i="107"/>
  <c r="P134" i="107"/>
  <c r="U133" i="107"/>
  <c r="T133" i="107"/>
  <c r="S133" i="107"/>
  <c r="R133" i="107"/>
  <c r="Q133" i="107"/>
  <c r="P133" i="107"/>
  <c r="U132" i="107"/>
  <c r="T132" i="107"/>
  <c r="S132" i="107"/>
  <c r="R132" i="107"/>
  <c r="Q132" i="107"/>
  <c r="P132" i="107"/>
  <c r="U131" i="107"/>
  <c r="T131" i="107"/>
  <c r="S131" i="107"/>
  <c r="R131" i="107"/>
  <c r="Q131" i="107"/>
  <c r="P131" i="107"/>
  <c r="U130" i="107"/>
  <c r="T130" i="107"/>
  <c r="S130" i="107"/>
  <c r="R130" i="107"/>
  <c r="Q130" i="107"/>
  <c r="P130" i="107"/>
  <c r="U129" i="107"/>
  <c r="T129" i="107"/>
  <c r="S129" i="107"/>
  <c r="R129" i="107"/>
  <c r="Q129" i="107"/>
  <c r="P129" i="107"/>
  <c r="U128" i="107"/>
  <c r="T128" i="107"/>
  <c r="S128" i="107"/>
  <c r="R128" i="107"/>
  <c r="Q128" i="107"/>
  <c r="P128" i="107"/>
  <c r="U127" i="107"/>
  <c r="T127" i="107"/>
  <c r="S127" i="107"/>
  <c r="R127" i="107"/>
  <c r="Q127" i="107"/>
  <c r="P127" i="107"/>
  <c r="U126" i="107"/>
  <c r="T126" i="107"/>
  <c r="S126" i="107"/>
  <c r="R126" i="107"/>
  <c r="Q126" i="107"/>
  <c r="P126" i="107"/>
  <c r="U125" i="107"/>
  <c r="T125" i="107"/>
  <c r="S125" i="107"/>
  <c r="R125" i="107"/>
  <c r="Q125" i="107"/>
  <c r="P125" i="107"/>
  <c r="U124" i="107"/>
  <c r="T124" i="107"/>
  <c r="S124" i="107"/>
  <c r="R124" i="107"/>
  <c r="Q124" i="107"/>
  <c r="P124" i="107"/>
  <c r="U123" i="107"/>
  <c r="T123" i="107"/>
  <c r="S123" i="107"/>
  <c r="R123" i="107"/>
  <c r="Q123" i="107"/>
  <c r="P123" i="107"/>
  <c r="U122" i="107"/>
  <c r="T122" i="107"/>
  <c r="S122" i="107"/>
  <c r="R122" i="107"/>
  <c r="Q122" i="107"/>
  <c r="P122" i="107"/>
  <c r="U121" i="107"/>
  <c r="T121" i="107"/>
  <c r="S121" i="107"/>
  <c r="R121" i="107"/>
  <c r="Q121" i="107"/>
  <c r="P121" i="107"/>
  <c r="U120" i="107"/>
  <c r="T120" i="107"/>
  <c r="S120" i="107"/>
  <c r="R120" i="107"/>
  <c r="Q120" i="107"/>
  <c r="P120" i="107"/>
  <c r="U119" i="107"/>
  <c r="T119" i="107"/>
  <c r="S119" i="107"/>
  <c r="R119" i="107"/>
  <c r="Q119" i="107"/>
  <c r="P119" i="107"/>
  <c r="U118" i="107"/>
  <c r="T118" i="107"/>
  <c r="S118" i="107"/>
  <c r="R118" i="107"/>
  <c r="Q118" i="107"/>
  <c r="P118" i="107"/>
  <c r="U117" i="107"/>
  <c r="T117" i="107"/>
  <c r="S117" i="107"/>
  <c r="R117" i="107"/>
  <c r="Q117" i="107"/>
  <c r="P117" i="107"/>
  <c r="U116" i="107"/>
  <c r="T116" i="107"/>
  <c r="S116" i="107"/>
  <c r="R116" i="107"/>
  <c r="Q116" i="107"/>
  <c r="P116" i="107"/>
  <c r="U115" i="107"/>
  <c r="T115" i="107"/>
  <c r="S115" i="107"/>
  <c r="R115" i="107"/>
  <c r="Q115" i="107"/>
  <c r="P115" i="107"/>
  <c r="U114" i="107"/>
  <c r="T114" i="107"/>
  <c r="S114" i="107"/>
  <c r="R114" i="107"/>
  <c r="Q114" i="107"/>
  <c r="P114" i="107"/>
  <c r="U113" i="107"/>
  <c r="T113" i="107"/>
  <c r="S113" i="107"/>
  <c r="R113" i="107"/>
  <c r="Q113" i="107"/>
  <c r="P113" i="107"/>
  <c r="U112" i="107"/>
  <c r="T112" i="107"/>
  <c r="S112" i="107"/>
  <c r="R112" i="107"/>
  <c r="Q112" i="107"/>
  <c r="P112" i="107"/>
  <c r="U111" i="107"/>
  <c r="T111" i="107"/>
  <c r="S111" i="107"/>
  <c r="R111" i="107"/>
  <c r="Q111" i="107"/>
  <c r="P111" i="107"/>
  <c r="U110" i="107"/>
  <c r="T110" i="107"/>
  <c r="S110" i="107"/>
  <c r="R110" i="107"/>
  <c r="Q110" i="107"/>
  <c r="P110" i="107"/>
  <c r="U109" i="107"/>
  <c r="T109" i="107"/>
  <c r="S109" i="107"/>
  <c r="R109" i="107"/>
  <c r="Q109" i="107"/>
  <c r="P109" i="107"/>
  <c r="U108" i="107"/>
  <c r="T108" i="107"/>
  <c r="S108" i="107"/>
  <c r="R108" i="107"/>
  <c r="Q108" i="107"/>
  <c r="P108" i="107"/>
  <c r="U107" i="107"/>
  <c r="T107" i="107"/>
  <c r="S107" i="107"/>
  <c r="R107" i="107"/>
  <c r="Q107" i="107"/>
  <c r="P107" i="107"/>
  <c r="U106" i="107"/>
  <c r="T106" i="107"/>
  <c r="S106" i="107"/>
  <c r="R106" i="107"/>
  <c r="Q106" i="107"/>
  <c r="P106" i="107"/>
  <c r="U105" i="107"/>
  <c r="T105" i="107"/>
  <c r="S105" i="107"/>
  <c r="R105" i="107"/>
  <c r="Q105" i="107"/>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<sst xmlns="http://schemas.openxmlformats.org/spreadsheetml/2006/main" count="734" uniqueCount="384">
  <si>
    <t>水路</t>
    <rPh sb="0" eb="2">
      <t>スイロ</t>
    </rPh>
    <phoneticPr fontId="4"/>
  </si>
  <si>
    <t>農道</t>
    <rPh sb="0" eb="2">
      <t>ノウドウ</t>
    </rPh>
    <phoneticPr fontId="4"/>
  </si>
  <si>
    <t>ため池</t>
    <rPh sb="2" eb="3">
      <t>イケ</t>
    </rPh>
    <phoneticPr fontId="4"/>
  </si>
  <si>
    <t>計</t>
    <rPh sb="0" eb="1">
      <t>ケイ</t>
    </rPh>
    <phoneticPr fontId="4"/>
  </si>
  <si>
    <t>集落協定名</t>
    <rPh sb="0" eb="2">
      <t>シュウラク</t>
    </rPh>
    <rPh sb="2" eb="4">
      <t>キョウテイ</t>
    </rPh>
    <rPh sb="4" eb="5">
      <t>メイ</t>
    </rPh>
    <phoneticPr fontId="4"/>
  </si>
  <si>
    <t>合　計</t>
    <rPh sb="0" eb="1">
      <t>ゴウ</t>
    </rPh>
    <rPh sb="2" eb="3">
      <t>ケイ</t>
    </rPh>
    <phoneticPr fontId="4"/>
  </si>
  <si>
    <t>その他</t>
    <rPh sb="2" eb="3">
      <t>タ</t>
    </rPh>
    <phoneticPr fontId="4"/>
  </si>
  <si>
    <t>役員報酬</t>
    <rPh sb="0" eb="2">
      <t>ヤクイン</t>
    </rPh>
    <rPh sb="2" eb="4">
      <t>ホウシュウ</t>
    </rPh>
    <phoneticPr fontId="4"/>
  </si>
  <si>
    <t>○</t>
    <phoneticPr fontId="4"/>
  </si>
  <si>
    <t>農産物等の販売促進関係費</t>
    <phoneticPr fontId="4"/>
  </si>
  <si>
    <t>都市住民との交流促進関係費</t>
    <phoneticPr fontId="4"/>
  </si>
  <si>
    <t>法人設立関係費</t>
    <phoneticPr fontId="4"/>
  </si>
  <si>
    <t>土地利用調整関係費</t>
    <phoneticPr fontId="4"/>
  </si>
  <si>
    <t>道・水路管理費</t>
    <phoneticPr fontId="4"/>
  </si>
  <si>
    <t>農地管理費</t>
    <phoneticPr fontId="4"/>
  </si>
  <si>
    <t>共同利用機械購入等費</t>
    <phoneticPr fontId="4"/>
  </si>
  <si>
    <t>共同利用施設整備等費</t>
    <phoneticPr fontId="4"/>
  </si>
  <si>
    <t>多面的機能増進活動費</t>
    <phoneticPr fontId="4"/>
  </si>
  <si>
    <t>備考</t>
    <phoneticPr fontId="4"/>
  </si>
  <si>
    <t>区分</t>
    <rPh sb="0" eb="2">
      <t>クブン</t>
    </rPh>
    <phoneticPr fontId="4"/>
  </si>
  <si>
    <t>中山間地域等直接支払交付金 金銭出納簿</t>
    <rPh sb="0" eb="1">
      <t>チュウ</t>
    </rPh>
    <rPh sb="1" eb="3">
      <t>サンカン</t>
    </rPh>
    <rPh sb="3" eb="5">
      <t>チイキ</t>
    </rPh>
    <rPh sb="5" eb="6">
      <t>トウ</t>
    </rPh>
    <rPh sb="6" eb="8">
      <t>チョクセツ</t>
    </rPh>
    <rPh sb="8" eb="10">
      <t>シハライ</t>
    </rPh>
    <rPh sb="10" eb="13">
      <t>コウフキン</t>
    </rPh>
    <phoneticPr fontId="4"/>
  </si>
  <si>
    <t>組織名：</t>
    <rPh sb="0" eb="3">
      <t>ソシキメイ</t>
    </rPh>
    <phoneticPr fontId="29"/>
  </si>
  <si>
    <t>日　付</t>
    <phoneticPr fontId="4"/>
  </si>
  <si>
    <t>月</t>
    <rPh sb="0" eb="1">
      <t>ツキ</t>
    </rPh>
    <phoneticPr fontId="4"/>
  </si>
  <si>
    <t>収入（円）</t>
    <phoneticPr fontId="4"/>
  </si>
  <si>
    <t>支出（円）</t>
    <rPh sb="0" eb="2">
      <t>シシュツ</t>
    </rPh>
    <rPh sb="3" eb="4">
      <t>エン</t>
    </rPh>
    <phoneticPr fontId="4"/>
  </si>
  <si>
    <t>残高（円）</t>
    <rPh sb="0" eb="2">
      <t>ザンダカ</t>
    </rPh>
    <rPh sb="3" eb="4">
      <t>エン</t>
    </rPh>
    <phoneticPr fontId="4"/>
  </si>
  <si>
    <t>領収書番号</t>
    <phoneticPr fontId="4"/>
  </si>
  <si>
    <t>個人配分</t>
    <rPh sb="0" eb="2">
      <t>コジン</t>
    </rPh>
    <rPh sb="2" eb="4">
      <t>ハイブン</t>
    </rPh>
    <phoneticPr fontId="4"/>
  </si>
  <si>
    <t>その他の支出</t>
    <rPh sb="4" eb="6">
      <t>シシュツ</t>
    </rPh>
    <phoneticPr fontId="4"/>
  </si>
  <si>
    <t>行を追加する場合はこれより上の行のコピーして、「コピーしたセルの挿入」をしてください。</t>
    <phoneticPr fontId="4"/>
  </si>
  <si>
    <t>合計</t>
    <rPh sb="0" eb="2">
      <t>ゴウケイ</t>
    </rPh>
    <phoneticPr fontId="4"/>
  </si>
  <si>
    <t>※領収書は、通し番号を記入した上で、必ず保管しておいてください。（領収書の保管の方法は袋等による保管でも構いません。）</t>
    <rPh sb="1" eb="4">
      <t>リョウシュウショ</t>
    </rPh>
    <rPh sb="6" eb="7">
      <t>トオ</t>
    </rPh>
    <rPh sb="8" eb="10">
      <t>バンゴウ</t>
    </rPh>
    <rPh sb="11" eb="13">
      <t>キニュウ</t>
    </rPh>
    <rPh sb="15" eb="16">
      <t>ウエ</t>
    </rPh>
    <rPh sb="18" eb="19">
      <t>カナラ</t>
    </rPh>
    <rPh sb="20" eb="22">
      <t>ホカン</t>
    </rPh>
    <rPh sb="33" eb="36">
      <t>リョウシュウショ</t>
    </rPh>
    <rPh sb="37" eb="39">
      <t>ホカン</t>
    </rPh>
    <rPh sb="40" eb="42">
      <t>ホウホウ</t>
    </rPh>
    <rPh sb="43" eb="44">
      <t>フクロ</t>
    </rPh>
    <rPh sb="44" eb="45">
      <t>トウ</t>
    </rPh>
    <rPh sb="48" eb="50">
      <t>ホカン</t>
    </rPh>
    <rPh sb="52" eb="53">
      <t>カマ</t>
    </rPh>
    <phoneticPr fontId="4"/>
  </si>
  <si>
    <t xml:space="preserve">【翌年度への繰越・積立金の内訳】 </t>
    <rPh sb="1" eb="4">
      <t>ヨクネンド</t>
    </rPh>
    <rPh sb="6" eb="8">
      <t>クリコシ</t>
    </rPh>
    <rPh sb="9" eb="11">
      <t>ツミタテ</t>
    </rPh>
    <rPh sb="11" eb="12">
      <t>キン</t>
    </rPh>
    <rPh sb="13" eb="15">
      <t>ウチワケ</t>
    </rPh>
    <phoneticPr fontId="4"/>
  </si>
  <si>
    <t>分類</t>
    <rPh sb="0" eb="2">
      <t>ブンルイ</t>
    </rPh>
    <phoneticPr fontId="4"/>
  </si>
  <si>
    <t>金額</t>
    <rPh sb="0" eb="2">
      <t>キンガク</t>
    </rPh>
    <phoneticPr fontId="4"/>
  </si>
  <si>
    <t>積立・繰越の目的</t>
    <rPh sb="0" eb="2">
      <t>ツミタテ</t>
    </rPh>
    <rPh sb="3" eb="5">
      <t>クリコシ</t>
    </rPh>
    <rPh sb="6" eb="8">
      <t>モクテキ</t>
    </rPh>
    <phoneticPr fontId="4"/>
  </si>
  <si>
    <t>取崩し予定年度</t>
    <rPh sb="0" eb="2">
      <t>トリクズ</t>
    </rPh>
    <rPh sb="3" eb="5">
      <t>ヨテイ</t>
    </rPh>
    <rPh sb="5" eb="7">
      <t>ネンド</t>
    </rPh>
    <phoneticPr fontId="4"/>
  </si>
  <si>
    <t>項目</t>
    <rPh sb="0" eb="2">
      <t>コウモク</t>
    </rPh>
    <phoneticPr fontId="4"/>
  </si>
  <si>
    <t>４月1日～3月31日の計</t>
    <rPh sb="1" eb="2">
      <t>ガツ</t>
    </rPh>
    <rPh sb="3" eb="4">
      <t>ニチ</t>
    </rPh>
    <rPh sb="6" eb="7">
      <t>ガツ</t>
    </rPh>
    <rPh sb="9" eb="10">
      <t>ニチ</t>
    </rPh>
    <phoneticPr fontId="4"/>
  </si>
  <si>
    <t>うち4月1日～12月31日</t>
    <rPh sb="3" eb="4">
      <t>ガツ</t>
    </rPh>
    <rPh sb="5" eb="6">
      <t>ニチ</t>
    </rPh>
    <rPh sb="9" eb="10">
      <t>ガツ</t>
    </rPh>
    <rPh sb="12" eb="13">
      <t>ニチ</t>
    </rPh>
    <phoneticPr fontId="4"/>
  </si>
  <si>
    <t>うち1月1日～３月31日</t>
    <rPh sb="3" eb="4">
      <t>ガツ</t>
    </rPh>
    <rPh sb="5" eb="6">
      <t>ニチ</t>
    </rPh>
    <rPh sb="8" eb="9">
      <t>ガツ</t>
    </rPh>
    <rPh sb="11" eb="12">
      <t>ニチ</t>
    </rPh>
    <phoneticPr fontId="4"/>
  </si>
  <si>
    <t>収入</t>
    <phoneticPr fontId="4"/>
  </si>
  <si>
    <t>支出</t>
    <rPh sb="0" eb="2">
      <t>シシュツ</t>
    </rPh>
    <phoneticPr fontId="4"/>
  </si>
  <si>
    <t>収入</t>
    <rPh sb="0" eb="2">
      <t>シュウニュウ</t>
    </rPh>
    <phoneticPr fontId="4"/>
  </si>
  <si>
    <t>共同取組活動</t>
    <rPh sb="0" eb="2">
      <t>キョウドウ</t>
    </rPh>
    <rPh sb="2" eb="4">
      <t>トリクミ</t>
    </rPh>
    <rPh sb="4" eb="6">
      <t>カツドウ</t>
    </rPh>
    <phoneticPr fontId="4"/>
  </si>
  <si>
    <t>翌年度繰越等</t>
    <rPh sb="0" eb="3">
      <t>ヨクネンド</t>
    </rPh>
    <rPh sb="3" eb="5">
      <t>クリコシ</t>
    </rPh>
    <rPh sb="5" eb="6">
      <t>トウ</t>
    </rPh>
    <phoneticPr fontId="4"/>
  </si>
  <si>
    <t>翌年度への繰越・積立</t>
    <rPh sb="0" eb="3">
      <t>ヨクネンド</t>
    </rPh>
    <rPh sb="5" eb="7">
      <t>クリコシ</t>
    </rPh>
    <rPh sb="8" eb="10">
      <t>ツミタテ</t>
    </rPh>
    <phoneticPr fontId="4"/>
  </si>
  <si>
    <t>合　　計</t>
    <rPh sb="0" eb="1">
      <t>ゴウ</t>
    </rPh>
    <rPh sb="3" eb="4">
      <t>ケイ</t>
    </rPh>
    <phoneticPr fontId="4"/>
  </si>
  <si>
    <t>研修会等費</t>
    <phoneticPr fontId="4"/>
  </si>
  <si>
    <t>道・水路整備費</t>
    <phoneticPr fontId="4"/>
  </si>
  <si>
    <t>農地整備費</t>
    <phoneticPr fontId="4"/>
  </si>
  <si>
    <t>鳥獣被害防止対策費</t>
    <phoneticPr fontId="4"/>
  </si>
  <si>
    <t>中山間地域等直接支払交付金収支報告書</t>
    <rPh sb="0" eb="1">
      <t>チュウ</t>
    </rPh>
    <rPh sb="1" eb="3">
      <t>サンカン</t>
    </rPh>
    <rPh sb="3" eb="5">
      <t>チイキ</t>
    </rPh>
    <rPh sb="5" eb="6">
      <t>トウ</t>
    </rPh>
    <rPh sb="6" eb="8">
      <t>チョクセツ</t>
    </rPh>
    <rPh sb="8" eb="10">
      <t>シハライ</t>
    </rPh>
    <rPh sb="10" eb="13">
      <t>コウフキン</t>
    </rPh>
    <rPh sb="13" eb="15">
      <t>シュウシ</t>
    </rPh>
    <rPh sb="15" eb="18">
      <t>ホウコクショ</t>
    </rPh>
    <phoneticPr fontId="4"/>
  </si>
  <si>
    <t>１　交付金に係る配分額及び共同取組活動の支出額</t>
    <rPh sb="2" eb="4">
      <t>コウフ</t>
    </rPh>
    <rPh sb="4" eb="5">
      <t>キン</t>
    </rPh>
    <rPh sb="6" eb="7">
      <t>カカ</t>
    </rPh>
    <rPh sb="8" eb="10">
      <t>ハイブン</t>
    </rPh>
    <rPh sb="10" eb="11">
      <t>ガク</t>
    </rPh>
    <rPh sb="11" eb="12">
      <t>オヨ</t>
    </rPh>
    <rPh sb="13" eb="15">
      <t>キョウドウ</t>
    </rPh>
    <rPh sb="15" eb="17">
      <t>トリクミ</t>
    </rPh>
    <rPh sb="17" eb="19">
      <t>カツドウ</t>
    </rPh>
    <rPh sb="20" eb="22">
      <t>シシュツ</t>
    </rPh>
    <rPh sb="22" eb="23">
      <t>ガク</t>
    </rPh>
    <phoneticPr fontId="4"/>
  </si>
  <si>
    <t>（１）配分総額</t>
    <rPh sb="3" eb="5">
      <t>ハイブン</t>
    </rPh>
    <rPh sb="5" eb="7">
      <t>ソウガク</t>
    </rPh>
    <phoneticPr fontId="4"/>
  </si>
  <si>
    <t>総　額</t>
    <rPh sb="0" eb="1">
      <t>ソウ</t>
    </rPh>
    <rPh sb="2" eb="3">
      <t>ガク</t>
    </rPh>
    <phoneticPr fontId="4"/>
  </si>
  <si>
    <t>配分等の基礎</t>
    <rPh sb="0" eb="2">
      <t>ハイブン</t>
    </rPh>
    <rPh sb="2" eb="3">
      <t>トウ</t>
    </rPh>
    <rPh sb="4" eb="6">
      <t>キソ</t>
    </rPh>
    <phoneticPr fontId="4"/>
  </si>
  <si>
    <t>①個人配分分</t>
    <rPh sb="1" eb="3">
      <t>コジン</t>
    </rPh>
    <rPh sb="3" eb="5">
      <t>ハイブン</t>
    </rPh>
    <rPh sb="5" eb="6">
      <t>ブン</t>
    </rPh>
    <phoneticPr fontId="4"/>
  </si>
  <si>
    <t>②共同取組活動分</t>
    <rPh sb="1" eb="3">
      <t>キョウドウ</t>
    </rPh>
    <rPh sb="3" eb="5">
      <t>トリクミ</t>
    </rPh>
    <rPh sb="5" eb="7">
      <t>カツドウ</t>
    </rPh>
    <rPh sb="7" eb="8">
      <t>ブン</t>
    </rPh>
    <phoneticPr fontId="4"/>
  </si>
  <si>
    <t>（２）共同取組活動支出額</t>
    <rPh sb="3" eb="5">
      <t>キョウドウ</t>
    </rPh>
    <rPh sb="5" eb="7">
      <t>トリクミ</t>
    </rPh>
    <rPh sb="7" eb="9">
      <t>カツドウ</t>
    </rPh>
    <rPh sb="9" eb="11">
      <t>シシュツ</t>
    </rPh>
    <rPh sb="11" eb="12">
      <t>ガク</t>
    </rPh>
    <phoneticPr fontId="4"/>
  </si>
  <si>
    <t>支出項目</t>
    <rPh sb="0" eb="2">
      <t>シシュツ</t>
    </rPh>
    <rPh sb="2" eb="4">
      <t>コウモク</t>
    </rPh>
    <phoneticPr fontId="4"/>
  </si>
  <si>
    <t>支出額</t>
    <rPh sb="0" eb="2">
      <t>シシュツ</t>
    </rPh>
    <rPh sb="2" eb="3">
      <t>ガク</t>
    </rPh>
    <phoneticPr fontId="4"/>
  </si>
  <si>
    <t>備考</t>
    <rPh sb="0" eb="2">
      <t>ビコウ</t>
    </rPh>
    <phoneticPr fontId="4"/>
  </si>
  <si>
    <t>4月1日～12月31日</t>
    <rPh sb="1" eb="2">
      <t>ガツ</t>
    </rPh>
    <rPh sb="3" eb="4">
      <t>ニチ</t>
    </rPh>
    <rPh sb="7" eb="8">
      <t>ガツ</t>
    </rPh>
    <rPh sb="10" eb="11">
      <t>ニチ</t>
    </rPh>
    <phoneticPr fontId="4"/>
  </si>
  <si>
    <t>前年度1月1日～3月31日</t>
    <rPh sb="0" eb="3">
      <t>ゼンネンド</t>
    </rPh>
    <rPh sb="4" eb="5">
      <t>ガツ</t>
    </rPh>
    <rPh sb="6" eb="7">
      <t>ニチ</t>
    </rPh>
    <rPh sb="9" eb="10">
      <t>ガツ</t>
    </rPh>
    <rPh sb="12" eb="13">
      <t>ニチ</t>
    </rPh>
    <phoneticPr fontId="4"/>
  </si>
  <si>
    <t>総　計</t>
    <rPh sb="0" eb="1">
      <t>ソウ</t>
    </rPh>
    <rPh sb="2" eb="3">
      <t>ケイ</t>
    </rPh>
    <phoneticPr fontId="4"/>
  </si>
  <si>
    <t>２　協定参加者別細目</t>
    <rPh sb="2" eb="4">
      <t>キョウテイ</t>
    </rPh>
    <rPh sb="4" eb="7">
      <t>サンカシャ</t>
    </rPh>
    <rPh sb="7" eb="8">
      <t>ベツ</t>
    </rPh>
    <rPh sb="8" eb="10">
      <t>サイモク</t>
    </rPh>
    <phoneticPr fontId="4"/>
  </si>
  <si>
    <t>個人配分分</t>
    <rPh sb="0" eb="2">
      <t>コジン</t>
    </rPh>
    <rPh sb="2" eb="4">
      <t>ハイブン</t>
    </rPh>
    <rPh sb="4" eb="5">
      <t>ブン</t>
    </rPh>
    <phoneticPr fontId="4"/>
  </si>
  <si>
    <t>共同取組活動分</t>
    <rPh sb="0" eb="2">
      <t>キョウドウ</t>
    </rPh>
    <rPh sb="2" eb="4">
      <t>トリクミ</t>
    </rPh>
    <rPh sb="4" eb="6">
      <t>カツドウ</t>
    </rPh>
    <rPh sb="6" eb="7">
      <t>ブン</t>
    </rPh>
    <phoneticPr fontId="4"/>
  </si>
  <si>
    <t>協定参加者名</t>
    <rPh sb="0" eb="2">
      <t>キョウテイ</t>
    </rPh>
    <rPh sb="2" eb="5">
      <t>サンカシャ</t>
    </rPh>
    <rPh sb="5" eb="6">
      <t>メイ</t>
    </rPh>
    <phoneticPr fontId="4"/>
  </si>
  <si>
    <t>収入額</t>
    <rPh sb="0" eb="2">
      <t>シュウニュウ</t>
    </rPh>
    <rPh sb="2" eb="3">
      <t>ガク</t>
    </rPh>
    <phoneticPr fontId="4"/>
  </si>
  <si>
    <t>①</t>
    <phoneticPr fontId="4"/>
  </si>
  <si>
    <t>②</t>
    <phoneticPr fontId="4"/>
  </si>
  <si>
    <t>③</t>
    <phoneticPr fontId="4"/>
  </si>
  <si>
    <t>①＋②</t>
    <phoneticPr fontId="4"/>
  </si>
  <si>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29"/>
  </si>
  <si>
    <t>長寿命化への活用</t>
    <rPh sb="0" eb="4">
      <t>チョウジュミョウカ</t>
    </rPh>
    <rPh sb="6" eb="8">
      <t>カツヨウ</t>
    </rPh>
    <phoneticPr fontId="29"/>
  </si>
  <si>
    <t>★「分類」欄は、分類番号（１～20）から選択してください。</t>
    <phoneticPr fontId="4"/>
  </si>
  <si>
    <t>１．前年度からの繰越・積立</t>
    <rPh sb="2" eb="5">
      <t>ゼンネンド</t>
    </rPh>
    <rPh sb="8" eb="10">
      <t>クリコシ</t>
    </rPh>
    <rPh sb="11" eb="13">
      <t>ツミタテ</t>
    </rPh>
    <phoneticPr fontId="29"/>
  </si>
  <si>
    <t>２．交付金</t>
    <rPh sb="2" eb="5">
      <t>コウフキン</t>
    </rPh>
    <phoneticPr fontId="29"/>
  </si>
  <si>
    <t>３．利子等その他収入</t>
    <rPh sb="2" eb="4">
      <t>リシ</t>
    </rPh>
    <rPh sb="4" eb="5">
      <t>トウ</t>
    </rPh>
    <rPh sb="7" eb="8">
      <t>タ</t>
    </rPh>
    <rPh sb="8" eb="10">
      <t>シュウニュウ</t>
    </rPh>
    <phoneticPr fontId="29"/>
  </si>
  <si>
    <t>４．個人配分（交付金からの支出）</t>
    <rPh sb="2" eb="4">
      <t>コジン</t>
    </rPh>
    <rPh sb="4" eb="6">
      <t>ハイブン</t>
    </rPh>
    <rPh sb="7" eb="10">
      <t>コウフキン</t>
    </rPh>
    <rPh sb="13" eb="15">
      <t>シシュツ</t>
    </rPh>
    <phoneticPr fontId="4"/>
  </si>
  <si>
    <t>５．個人配分（繰越金等からの支出）</t>
    <rPh sb="2" eb="4">
      <t>コジン</t>
    </rPh>
    <rPh sb="4" eb="6">
      <t>ハイブン</t>
    </rPh>
    <rPh sb="7" eb="9">
      <t>クリコシ</t>
    </rPh>
    <rPh sb="9" eb="10">
      <t>キン</t>
    </rPh>
    <rPh sb="10" eb="11">
      <t>トウ</t>
    </rPh>
    <rPh sb="14" eb="16">
      <t>シシュツ</t>
    </rPh>
    <phoneticPr fontId="4"/>
  </si>
  <si>
    <t>６．役員報酬</t>
    <rPh sb="2" eb="4">
      <t>ヤクイン</t>
    </rPh>
    <rPh sb="4" eb="6">
      <t>ホウシュウ</t>
    </rPh>
    <phoneticPr fontId="4"/>
  </si>
  <si>
    <t>７．研修会等費</t>
  </si>
  <si>
    <t>７．研修会等費</t>
    <phoneticPr fontId="4"/>
  </si>
  <si>
    <t>８．道・水路管理費</t>
  </si>
  <si>
    <t>８．道・水路管理費</t>
    <phoneticPr fontId="4"/>
  </si>
  <si>
    <t>９．道・水路整備費</t>
  </si>
  <si>
    <t>９．道・水路整備費</t>
    <phoneticPr fontId="4"/>
  </si>
  <si>
    <t>10．農地管理費</t>
  </si>
  <si>
    <t>10．農地管理費</t>
    <phoneticPr fontId="4"/>
  </si>
  <si>
    <t>11．農地整備費</t>
  </si>
  <si>
    <t>11．農地整備費</t>
    <phoneticPr fontId="4"/>
  </si>
  <si>
    <t>12．鳥獣被害防止対策費</t>
  </si>
  <si>
    <t>12．鳥獣被害防止対策費</t>
    <phoneticPr fontId="4"/>
  </si>
  <si>
    <t>13．共同利用機械購入等費</t>
  </si>
  <si>
    <t>13．共同利用機械購入等費</t>
    <phoneticPr fontId="4"/>
  </si>
  <si>
    <t>14．共同利用施設整備等費</t>
  </si>
  <si>
    <t>14．共同利用施設整備等費</t>
    <phoneticPr fontId="4"/>
  </si>
  <si>
    <t>15．多面的機能増進活動費</t>
  </si>
  <si>
    <t>15．多面的機能増進活動費</t>
    <phoneticPr fontId="4"/>
  </si>
  <si>
    <t>16．土地利用調整関係費</t>
  </si>
  <si>
    <t>16．土地利用調整関係費</t>
    <phoneticPr fontId="4"/>
  </si>
  <si>
    <t>17．法人設立関係費</t>
  </si>
  <si>
    <t>17．法人設立関係費</t>
    <phoneticPr fontId="4"/>
  </si>
  <si>
    <t>18．農産物等の販売促進関係費</t>
  </si>
  <si>
    <t>18．農産物等の販売促進関係費</t>
    <phoneticPr fontId="4"/>
  </si>
  <si>
    <t>19．都市住民との交流促進関係費</t>
  </si>
  <si>
    <t>19．都市住民との交流促進関係費</t>
    <phoneticPr fontId="4"/>
  </si>
  <si>
    <t>20．その他の支出</t>
    <rPh sb="7" eb="9">
      <t>シシュツ</t>
    </rPh>
    <phoneticPr fontId="4"/>
  </si>
  <si>
    <t>1．農業用機械の購入費</t>
    <rPh sb="2" eb="4">
      <t>ノウギョウ</t>
    </rPh>
    <rPh sb="4" eb="5">
      <t>ヨウ</t>
    </rPh>
    <rPh sb="8" eb="10">
      <t>コウニュウ</t>
    </rPh>
    <rPh sb="10" eb="11">
      <t>ヒ</t>
    </rPh>
    <phoneticPr fontId="4"/>
  </si>
  <si>
    <t>2．農業用施設の整備費</t>
    <rPh sb="2" eb="5">
      <t>ノウギョウヨウ</t>
    </rPh>
    <rPh sb="8" eb="10">
      <t>セイビ</t>
    </rPh>
    <rPh sb="10" eb="11">
      <t>ヒ</t>
    </rPh>
    <phoneticPr fontId="4"/>
  </si>
  <si>
    <t>3．道・水路、農地整備費</t>
    <rPh sb="11" eb="12">
      <t>ヒ</t>
    </rPh>
    <phoneticPr fontId="4"/>
  </si>
  <si>
    <t>4．災害復旧費</t>
    <rPh sb="4" eb="6">
      <t>フッキュウ</t>
    </rPh>
    <rPh sb="6" eb="7">
      <t>ヒ</t>
    </rPh>
    <phoneticPr fontId="4"/>
  </si>
  <si>
    <t>5．耕作者の突然のリタイヤ時の作業受委託等費用</t>
    <rPh sb="20" eb="21">
      <t>トウ</t>
    </rPh>
    <phoneticPr fontId="4"/>
  </si>
  <si>
    <t>6．イベント開催費</t>
    <rPh sb="6" eb="8">
      <t>カイサイ</t>
    </rPh>
    <rPh sb="8" eb="9">
      <t>ヒ</t>
    </rPh>
    <phoneticPr fontId="4"/>
  </si>
  <si>
    <t>7．その他</t>
    <phoneticPr fontId="4"/>
  </si>
  <si>
    <t>8．繰越</t>
    <rPh sb="2" eb="4">
      <t>クリコシ</t>
    </rPh>
    <phoneticPr fontId="4"/>
  </si>
  <si>
    <t>１．前年度からの繰越・積立</t>
    <phoneticPr fontId="29"/>
  </si>
  <si>
    <t>分類</t>
    <rPh sb="0" eb="2">
      <t>ブンルイ</t>
    </rPh>
    <phoneticPr fontId="29"/>
  </si>
  <si>
    <t>２．交付金</t>
    <phoneticPr fontId="29"/>
  </si>
  <si>
    <t>３．利子等その他収入</t>
    <phoneticPr fontId="29"/>
  </si>
  <si>
    <t>※「分類」には、下表を参考に該当する費目を記入します。</t>
    <phoneticPr fontId="29"/>
  </si>
  <si>
    <t>内　　容</t>
  </si>
  <si>
    <t>活動実施日</t>
    <rPh sb="0" eb="5">
      <t>カツドウジッシビ</t>
    </rPh>
    <phoneticPr fontId="4"/>
  </si>
  <si>
    <t>※分類欄は下右表の「積立・繰越金の分類項目」から選択してください。</t>
    <phoneticPr fontId="4"/>
  </si>
  <si>
    <t>「積立・繰越金の分類項目」</t>
    <phoneticPr fontId="29"/>
  </si>
  <si>
    <t>【集計】 （収支報告書と連動）</t>
    <rPh sb="1" eb="3">
      <t>シュウケイ</t>
    </rPh>
    <rPh sb="6" eb="11">
      <t>シュウシホウコクショ</t>
    </rPh>
    <rPh sb="12" eb="14">
      <t>レンドウ</t>
    </rPh>
    <phoneticPr fontId="4"/>
  </si>
  <si>
    <t>★「実施時間」には休憩時間を含めず、実働時間を記入してください。</t>
    <rPh sb="2" eb="4">
      <t>ジッシ</t>
    </rPh>
    <rPh sb="4" eb="6">
      <t>ジカン</t>
    </rPh>
    <rPh sb="9" eb="11">
      <t>キュウケイ</t>
    </rPh>
    <rPh sb="11" eb="13">
      <t>ジカン</t>
    </rPh>
    <rPh sb="14" eb="15">
      <t>フク</t>
    </rPh>
    <rPh sb="18" eb="20">
      <t>ジツドウ</t>
    </rPh>
    <rPh sb="20" eb="22">
      <t>ジカン</t>
    </rPh>
    <rPh sb="23" eb="25">
      <t>キニュウ</t>
    </rPh>
    <phoneticPr fontId="4"/>
  </si>
  <si>
    <t>活動参加人数</t>
    <rPh sb="0" eb="2">
      <t>カツドウ</t>
    </rPh>
    <rPh sb="2" eb="4">
      <t>サンカ</t>
    </rPh>
    <rPh sb="4" eb="6">
      <t>ニンズウ</t>
    </rPh>
    <phoneticPr fontId="4"/>
  </si>
  <si>
    <t>活動内容</t>
    <rPh sb="0" eb="2">
      <t>カツドウ</t>
    </rPh>
    <rPh sb="2" eb="4">
      <t>ナイヨウ</t>
    </rPh>
    <phoneticPr fontId="4"/>
  </si>
  <si>
    <t>備考（具体的な活動内容を記入）</t>
    <rPh sb="0" eb="2">
      <t>ビコウ</t>
    </rPh>
    <rPh sb="3" eb="6">
      <t>グタイテキ</t>
    </rPh>
    <rPh sb="7" eb="9">
      <t>カツドウ</t>
    </rPh>
    <rPh sb="9" eb="11">
      <t>ナイヨウ</t>
    </rPh>
    <rPh sb="12" eb="14">
      <t>キニュウ</t>
    </rPh>
    <phoneticPr fontId="4"/>
  </si>
  <si>
    <t>日付</t>
    <rPh sb="0" eb="2">
      <t>ヒヅケ</t>
    </rPh>
    <phoneticPr fontId="4"/>
  </si>
  <si>
    <t>農業者</t>
    <rPh sb="0" eb="3">
      <t>ノウギョウシャ</t>
    </rPh>
    <phoneticPr fontId="4"/>
  </si>
  <si>
    <t>農業者
以外</t>
    <rPh sb="0" eb="3">
      <t>ノウギョウシャ</t>
    </rPh>
    <rPh sb="4" eb="6">
      <t>イガイ</t>
    </rPh>
    <phoneticPr fontId="4"/>
  </si>
  <si>
    <t>総参加
人数</t>
    <rPh sb="0" eb="1">
      <t>ソウ</t>
    </rPh>
    <rPh sb="1" eb="3">
      <t>サンカ</t>
    </rPh>
    <rPh sb="4" eb="6">
      <t>ニンズウ</t>
    </rPh>
    <phoneticPr fontId="4"/>
  </si>
  <si>
    <t>支払区分</t>
    <rPh sb="0" eb="2">
      <t>シハライ</t>
    </rPh>
    <rPh sb="2" eb="4">
      <t>クブン</t>
    </rPh>
    <phoneticPr fontId="4"/>
  </si>
  <si>
    <t>活動項目</t>
    <rPh sb="0" eb="2">
      <t>カツドウ</t>
    </rPh>
    <rPh sb="2" eb="4">
      <t>コウモク</t>
    </rPh>
    <phoneticPr fontId="4"/>
  </si>
  <si>
    <t>　中山間地域等直接支払交付金　活動記録</t>
    <rPh sb="1" eb="7">
      <t>チュウサンカンチイキトウ</t>
    </rPh>
    <rPh sb="7" eb="9">
      <t>チョクセツ</t>
    </rPh>
    <phoneticPr fontId="4"/>
  </si>
  <si>
    <t>協定名：</t>
    <rPh sb="0" eb="3">
      <t>キョウテイメイ</t>
    </rPh>
    <phoneticPr fontId="4"/>
  </si>
  <si>
    <t>（参考）</t>
    <rPh sb="1" eb="3">
      <t>サンコウ</t>
    </rPh>
    <phoneticPr fontId="4"/>
  </si>
  <si>
    <r>
      <t>★「区分」欄には、農地維持・資源向上（共同）に係る収支は「１」を、資源向上（長寿命化）に係る収支は「２」を必ず入力してください。
　　区別ができない収支は「１」を記入してください。</t>
    </r>
    <r>
      <rPr>
        <sz val="10"/>
        <color rgb="FFFF5050"/>
        <rFont val="HG丸ｺﾞｼｯｸM-PRO"/>
        <family val="3"/>
        <charset val="128"/>
      </rPr>
      <t>（中山間地域等直接支払交付金の場合は記入不要（多面的機能支払交付金の場合は記入））</t>
    </r>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29"/>
  </si>
  <si>
    <r>
      <t>★農地維持・資源向上（共同）の交付金を活用して資源向上（長寿命化）の活動を行った際の費用は、</t>
    </r>
    <r>
      <rPr>
        <u/>
        <sz val="10"/>
        <color theme="0" tint="-0.499984740745262"/>
        <rFont val="HG丸ｺﾞｼｯｸM-PRO"/>
        <family val="3"/>
        <charset val="128"/>
      </rPr>
      <t>区分を「１」</t>
    </r>
    <r>
      <rPr>
        <sz val="10"/>
        <color theme="0" tint="-0.499984740745262"/>
        <rFont val="HG丸ｺﾞｼｯｸM-PRO"/>
        <family val="3"/>
        <charset val="128"/>
      </rPr>
      <t>にし、「長寿命化への活用」欄に○を記入して
　ください。</t>
    </r>
    <r>
      <rPr>
        <sz val="10"/>
        <color rgb="FFFF5050"/>
        <rFont val="HG丸ｺﾞｼｯｸM-PRO"/>
        <family val="3"/>
        <charset val="128"/>
      </rPr>
      <t>（中山間地域等直接支払交付金の場合は記入不要（多面的機能支払交付金の場合は記入））</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29"/>
  </si>
  <si>
    <t>残（積立）額</t>
    <rPh sb="0" eb="1">
      <t>ザン</t>
    </rPh>
    <rPh sb="2" eb="4">
      <t>ツミタテ</t>
    </rPh>
    <rPh sb="5" eb="6">
      <t>ガク</t>
    </rPh>
    <phoneticPr fontId="4"/>
  </si>
  <si>
    <t>うち過年残（積立）額計</t>
    <rPh sb="2" eb="4">
      <t>カネン</t>
    </rPh>
    <rPh sb="4" eb="5">
      <t>ザン</t>
    </rPh>
    <rPh sb="6" eb="8">
      <t>ツミタテ</t>
    </rPh>
    <rPh sb="9" eb="10">
      <t>ガク</t>
    </rPh>
    <rPh sb="10" eb="11">
      <t>ケイ</t>
    </rPh>
    <phoneticPr fontId="4"/>
  </si>
  <si>
    <t>（多面的機能支払交付金との共通様式）</t>
  </si>
  <si>
    <t>（多面的機能支払交付金との共通様式）</t>
    <rPh sb="13" eb="17">
      <t>キョウツウヨウシキ</t>
    </rPh>
    <phoneticPr fontId="4"/>
  </si>
  <si>
    <t>※適宜【選択肢】シートに項目を追加ください</t>
    <rPh sb="1" eb="3">
      <t>テキギ</t>
    </rPh>
    <rPh sb="4" eb="7">
      <t>センタクシ</t>
    </rPh>
    <rPh sb="12" eb="14">
      <t>コウモク</t>
    </rPh>
    <rPh sb="15" eb="17">
      <t>ツイカ</t>
    </rPh>
    <phoneticPr fontId="4"/>
  </si>
  <si>
    <t>-</t>
    <phoneticPr fontId="4"/>
  </si>
  <si>
    <t>中山間直払</t>
    <rPh sb="0" eb="3">
      <t>チュウサンカン</t>
    </rPh>
    <rPh sb="3" eb="5">
      <t>チョクバラ</t>
    </rPh>
    <phoneticPr fontId="4"/>
  </si>
  <si>
    <t>研修</t>
    <rPh sb="0" eb="2">
      <t>ケンシュウ</t>
    </rPh>
    <phoneticPr fontId="4"/>
  </si>
  <si>
    <t>市役所打合せ</t>
    <rPh sb="0" eb="3">
      <t>シヤクショ</t>
    </rPh>
    <rPh sb="3" eb="5">
      <t>ウチアワ</t>
    </rPh>
    <phoneticPr fontId="4"/>
  </si>
  <si>
    <t>現地確認立会い</t>
    <rPh sb="0" eb="5">
      <t>ゲンチカクニンタ</t>
    </rPh>
    <rPh sb="5" eb="6">
      <t>ア</t>
    </rPh>
    <phoneticPr fontId="4"/>
  </si>
  <si>
    <t>役員会</t>
    <rPh sb="0" eb="3">
      <t>ヤクインカイ</t>
    </rPh>
    <phoneticPr fontId="4"/>
  </si>
  <si>
    <t>総会</t>
    <rPh sb="0" eb="2">
      <t>ソウカイ</t>
    </rPh>
    <phoneticPr fontId="4"/>
  </si>
  <si>
    <t>ネットワーク化活動計画の話合い</t>
    <rPh sb="6" eb="7">
      <t>カ</t>
    </rPh>
    <rPh sb="7" eb="11">
      <t>カツドウケイカク</t>
    </rPh>
    <rPh sb="12" eb="14">
      <t>ハナシア</t>
    </rPh>
    <phoneticPr fontId="4"/>
  </si>
  <si>
    <t>景観作物作付け活動</t>
    <rPh sb="0" eb="2">
      <t>ケイカン</t>
    </rPh>
    <rPh sb="2" eb="4">
      <t>サクモツ</t>
    </rPh>
    <rPh sb="4" eb="6">
      <t>サクツ</t>
    </rPh>
    <rPh sb="7" eb="9">
      <t>カツドウ</t>
    </rPh>
    <phoneticPr fontId="4"/>
  </si>
  <si>
    <t>周辺林地の下草刈り</t>
    <rPh sb="0" eb="2">
      <t>シュウヘン</t>
    </rPh>
    <rPh sb="2" eb="4">
      <t>リンチ</t>
    </rPh>
    <rPh sb="5" eb="6">
      <t>シタ</t>
    </rPh>
    <rPh sb="6" eb="8">
      <t>クサカ</t>
    </rPh>
    <phoneticPr fontId="4"/>
  </si>
  <si>
    <t>農道管理活動</t>
    <rPh sb="0" eb="2">
      <t>ノウドウ</t>
    </rPh>
    <rPh sb="2" eb="6">
      <t>カンリカツドウ</t>
    </rPh>
    <phoneticPr fontId="4"/>
  </si>
  <si>
    <t>水路管理活動</t>
    <rPh sb="0" eb="2">
      <t>スイロ</t>
    </rPh>
    <rPh sb="2" eb="6">
      <t>カンリカツドウ</t>
    </rPh>
    <phoneticPr fontId="4"/>
  </si>
  <si>
    <t>鳥獣被害防止対策</t>
    <rPh sb="0" eb="8">
      <t>チョウジュウヒガイボウシタイサク</t>
    </rPh>
    <phoneticPr fontId="4"/>
  </si>
  <si>
    <t>農地法面の見回り</t>
    <rPh sb="0" eb="2">
      <t>ノウチ</t>
    </rPh>
    <rPh sb="2" eb="4">
      <t>ノリメン</t>
    </rPh>
    <rPh sb="5" eb="7">
      <t>ミマワ</t>
    </rPh>
    <phoneticPr fontId="4"/>
  </si>
  <si>
    <t>66　ため池（附帯施設）の更新等</t>
    <rPh sb="5" eb="6">
      <t>イケ</t>
    </rPh>
    <rPh sb="7" eb="9">
      <t>フタイ</t>
    </rPh>
    <rPh sb="9" eb="11">
      <t>シセツ</t>
    </rPh>
    <rPh sb="13" eb="15">
      <t>コウシン</t>
    </rPh>
    <rPh sb="15" eb="16">
      <t>トウ</t>
    </rPh>
    <phoneticPr fontId="3"/>
  </si>
  <si>
    <t>66 ため池（附帯施設）の更新等</t>
  </si>
  <si>
    <t>長寿命化</t>
    <rPh sb="0" eb="4">
      <t>チョウジュミョウカ</t>
    </rPh>
    <phoneticPr fontId="4"/>
  </si>
  <si>
    <t>65　ため池の補修</t>
    <rPh sb="5" eb="6">
      <t>イケ</t>
    </rPh>
    <rPh sb="7" eb="9">
      <t>ホシュウ</t>
    </rPh>
    <phoneticPr fontId="3"/>
  </si>
  <si>
    <t>65 ため池の補修</t>
  </si>
  <si>
    <t>64　農道の更新等</t>
    <rPh sb="3" eb="5">
      <t>ノウドウ</t>
    </rPh>
    <rPh sb="6" eb="8">
      <t>コウシン</t>
    </rPh>
    <rPh sb="8" eb="9">
      <t>トウ</t>
    </rPh>
    <phoneticPr fontId="3"/>
  </si>
  <si>
    <t>64 農道の更新等</t>
  </si>
  <si>
    <t>63　農道の補修</t>
    <rPh sb="3" eb="5">
      <t>ノウドウ</t>
    </rPh>
    <rPh sb="6" eb="8">
      <t>ホシュウ</t>
    </rPh>
    <phoneticPr fontId="3"/>
  </si>
  <si>
    <t>63 農道の補修</t>
  </si>
  <si>
    <t>62　水路の更新等</t>
    <rPh sb="3" eb="5">
      <t>スイロ</t>
    </rPh>
    <rPh sb="6" eb="8">
      <t>コウシン</t>
    </rPh>
    <rPh sb="8" eb="9">
      <t>トウ</t>
    </rPh>
    <phoneticPr fontId="3"/>
  </si>
  <si>
    <t>62 水路の更新等</t>
  </si>
  <si>
    <t>61　水路の補修</t>
    <rPh sb="3" eb="5">
      <t>スイロ</t>
    </rPh>
    <rPh sb="6" eb="8">
      <t>ホシュウ</t>
    </rPh>
    <phoneticPr fontId="3"/>
  </si>
  <si>
    <t>61 水路の補修</t>
  </si>
  <si>
    <t>共同</t>
    <rPh sb="0" eb="2">
      <t>キョウドウ</t>
    </rPh>
    <phoneticPr fontId="4"/>
  </si>
  <si>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3"/>
  </si>
  <si>
    <t>59 都道府県、市町村が特に認める活動</t>
  </si>
  <si>
    <t>58 農村文化の伝承を通じた農村コミュニティの強化</t>
  </si>
  <si>
    <t>56 農村環境保全活動の幅広い展開</t>
  </si>
  <si>
    <t>55 防災・減災力の強化</t>
  </si>
  <si>
    <t>54 地域住民による直営施工</t>
  </si>
  <si>
    <t>52 遊休農地の有効活用</t>
  </si>
  <si>
    <t>51 啓発・普及活動</t>
    <phoneticPr fontId="3"/>
  </si>
  <si>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4"/>
  </si>
  <si>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4"/>
  </si>
  <si>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4"/>
  </si>
  <si>
    <t>47 その他（景観形成・生活環境保全）</t>
    <rPh sb="5" eb="6">
      <t>タ</t>
    </rPh>
    <rPh sb="7" eb="9">
      <t>ケイカン</t>
    </rPh>
    <rPh sb="9" eb="11">
      <t>ケイセイ</t>
    </rPh>
    <rPh sb="12" eb="14">
      <t>セイカツ</t>
    </rPh>
    <rPh sb="14" eb="16">
      <t>カンキョウ</t>
    </rPh>
    <rPh sb="16" eb="18">
      <t>ホゼン</t>
    </rPh>
    <phoneticPr fontId="4"/>
  </si>
  <si>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4"/>
  </si>
  <si>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4"/>
  </si>
  <si>
    <t>44 その他（水質保全）</t>
    <rPh sb="5" eb="6">
      <t>タ</t>
    </rPh>
    <rPh sb="7" eb="9">
      <t>スイシツ</t>
    </rPh>
    <rPh sb="9" eb="11">
      <t>ホゼン</t>
    </rPh>
    <phoneticPr fontId="4"/>
  </si>
  <si>
    <t>43 畑からの土砂流出対策（水質保全）</t>
    <rPh sb="3" eb="4">
      <t>ハタケ</t>
    </rPh>
    <rPh sb="7" eb="9">
      <t>ドシャ</t>
    </rPh>
    <rPh sb="9" eb="11">
      <t>リュウシュツ</t>
    </rPh>
    <rPh sb="11" eb="13">
      <t>タイサク</t>
    </rPh>
    <rPh sb="14" eb="16">
      <t>スイシツ</t>
    </rPh>
    <rPh sb="16" eb="18">
      <t>ホゼン</t>
    </rPh>
    <phoneticPr fontId="4"/>
  </si>
  <si>
    <t>42 水質モニタリングの実施・記録管理（水質保全）</t>
    <rPh sb="3" eb="5">
      <t>スイシツ</t>
    </rPh>
    <rPh sb="12" eb="14">
      <t>ジッシ</t>
    </rPh>
    <rPh sb="15" eb="17">
      <t>キロク</t>
    </rPh>
    <rPh sb="17" eb="19">
      <t>カンリ</t>
    </rPh>
    <rPh sb="20" eb="22">
      <t>スイシツ</t>
    </rPh>
    <rPh sb="22" eb="24">
      <t>ホゼン</t>
    </rPh>
    <phoneticPr fontId="4"/>
  </si>
  <si>
    <t>41 その他（生態系保全）</t>
    <rPh sb="5" eb="6">
      <t>タ</t>
    </rPh>
    <rPh sb="7" eb="10">
      <t>セイタイケイ</t>
    </rPh>
    <rPh sb="10" eb="12">
      <t>ホゼン</t>
    </rPh>
    <phoneticPr fontId="4"/>
  </si>
  <si>
    <t>40 外来種の駆除（生態系保全）</t>
    <rPh sb="3" eb="6">
      <t>ガイライシュ</t>
    </rPh>
    <rPh sb="7" eb="9">
      <t>クジョ</t>
    </rPh>
    <rPh sb="10" eb="13">
      <t>セイタイケイ</t>
    </rPh>
    <rPh sb="13" eb="15">
      <t>ホゼン</t>
    </rPh>
    <phoneticPr fontId="4"/>
  </si>
  <si>
    <t>39 生物の生息状況の把握（生態系保全）</t>
    <rPh sb="3" eb="5">
      <t>セイブツ</t>
    </rPh>
    <rPh sb="6" eb="8">
      <t>セイソク</t>
    </rPh>
    <rPh sb="8" eb="10">
      <t>ジョウキョウ</t>
    </rPh>
    <rPh sb="11" eb="13">
      <t>ハアク</t>
    </rPh>
    <rPh sb="14" eb="17">
      <t>セイタイケイ</t>
    </rPh>
    <rPh sb="17" eb="19">
      <t>ホゼン</t>
    </rPh>
    <phoneticPr fontId="4"/>
  </si>
  <si>
    <t>Ｋ.農村環境保全活動</t>
    <phoneticPr fontId="4"/>
  </si>
  <si>
    <t>38 資源循環計画の策定</t>
  </si>
  <si>
    <t>37 水田貯留計画、地下水かん養計画の策定</t>
  </si>
  <si>
    <t>35 水質保全計画、農地保全計画の策定</t>
  </si>
  <si>
    <t>34 生物多様性保全計画の策定</t>
  </si>
  <si>
    <t>33 ため池の軽微な補修等</t>
  </si>
  <si>
    <t>32 農道の軽微な補修等</t>
  </si>
  <si>
    <t>31 水路の軽微な補修等</t>
  </si>
  <si>
    <t>30 農用地の軽微な補修等</t>
  </si>
  <si>
    <t>29 機能診断・補修技術等に関する研修</t>
  </si>
  <si>
    <t>28 年度活動計画の策定</t>
  </si>
  <si>
    <t>27 ため池の機能診断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</si>
  <si>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3"/>
  </si>
  <si>
    <t>26 農道の機能診断</t>
  </si>
  <si>
    <t>③長寿命化の項目を追加する場合</t>
    <rPh sb="1" eb="5">
      <t>チョウジュミョウカ</t>
    </rPh>
    <phoneticPr fontId="3"/>
  </si>
  <si>
    <t>25 水路の機能診断</t>
  </si>
  <si>
    <t>24 農用地の機能診断</t>
  </si>
  <si>
    <t>23 その他</t>
  </si>
  <si>
    <t>農地維持</t>
    <rPh sb="0" eb="2">
      <t>ノウチ</t>
    </rPh>
    <rPh sb="2" eb="4">
      <t>イジ</t>
    </rPh>
    <phoneticPr fontId="4"/>
  </si>
  <si>
    <t>22 有識者等による研修会、検討会の開催</t>
  </si>
  <si>
    <t>21 地域住民等に対する意向調査等</t>
  </si>
  <si>
    <t>20 集落外住民や地域住民との意見交換等</t>
  </si>
  <si>
    <t>19 不在村地主との連絡体制の整備等</t>
  </si>
  <si>
    <t>18 農業者に対する意向調査、現地調査</t>
  </si>
  <si>
    <t>17 農業者の検討会の開催</t>
  </si>
  <si>
    <t>16 異常気象時の対応</t>
  </si>
  <si>
    <t>15 ため池附帯施設の保守管理</t>
  </si>
  <si>
    <t>14 ため池の泥上げ</t>
  </si>
  <si>
    <t>13 ため池の草刈り</t>
  </si>
  <si>
    <t>②多面的機能の増進を図る活動の項目を追加する場合</t>
    <rPh sb="1" eb="4">
      <t>タメンテキ</t>
    </rPh>
    <rPh sb="4" eb="6">
      <t>キノウ</t>
    </rPh>
    <rPh sb="7" eb="9">
      <t>ゾウシン</t>
    </rPh>
    <rPh sb="10" eb="11">
      <t>ハカ</t>
    </rPh>
    <rPh sb="12" eb="14">
      <t>カツドウ</t>
    </rPh>
    <phoneticPr fontId="3"/>
  </si>
  <si>
    <t>12 路面の維持</t>
  </si>
  <si>
    <t>11 農道側溝の泥上げ</t>
  </si>
  <si>
    <t>10 農道の草刈り</t>
  </si>
  <si>
    <t>13.その他の農業者以外団体</t>
    <rPh sb="5" eb="6">
      <t>タ</t>
    </rPh>
    <rPh sb="7" eb="10">
      <t>ノウギョウシャ</t>
    </rPh>
    <rPh sb="10" eb="12">
      <t>イガイ</t>
    </rPh>
    <rPh sb="12" eb="14">
      <t>ダンタイ</t>
    </rPh>
    <phoneticPr fontId="3"/>
  </si>
  <si>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3"/>
  </si>
  <si>
    <t>9 水路附帯施設の保守管理</t>
  </si>
  <si>
    <t>12.NPO</t>
    <phoneticPr fontId="3"/>
  </si>
  <si>
    <t>8 水路の泥上げ</t>
  </si>
  <si>
    <t>11.学校・PTA</t>
    <rPh sb="3" eb="5">
      <t>ガッコウ</t>
    </rPh>
    <phoneticPr fontId="3"/>
  </si>
  <si>
    <t>7 水路の草刈り</t>
  </si>
  <si>
    <t>10.JA</t>
    <phoneticPr fontId="3"/>
  </si>
  <si>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3"/>
  </si>
  <si>
    <t>6 鳥獣害防護柵等の保守管理</t>
  </si>
  <si>
    <t>９.土地改良区</t>
    <rPh sb="2" eb="4">
      <t>トチ</t>
    </rPh>
    <rPh sb="4" eb="7">
      <t>カイリョウク</t>
    </rPh>
    <phoneticPr fontId="3"/>
  </si>
  <si>
    <t>専門家の指導</t>
    <rPh sb="0" eb="3">
      <t>センモンカ</t>
    </rPh>
    <rPh sb="4" eb="6">
      <t>シドウ</t>
    </rPh>
    <phoneticPr fontId="3"/>
  </si>
  <si>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3"/>
  </si>
  <si>
    <t>5 畦畔・法面・防風林の草刈り</t>
  </si>
  <si>
    <t>８.子供会</t>
    <rPh sb="2" eb="5">
      <t>コドモカイ</t>
    </rPh>
    <phoneticPr fontId="3"/>
  </si>
  <si>
    <t>持続的な畦畔管理</t>
    <rPh sb="0" eb="3">
      <t>ジゾクテキ</t>
    </rPh>
    <rPh sb="4" eb="6">
      <t>ケイハン</t>
    </rPh>
    <rPh sb="6" eb="8">
      <t>カンリ</t>
    </rPh>
    <phoneticPr fontId="3"/>
  </si>
  <si>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3"/>
  </si>
  <si>
    <t>4 遊休農地発生防止のための保全管理</t>
  </si>
  <si>
    <t>７.女性会</t>
    <rPh sb="2" eb="5">
      <t>ジョセイカイ</t>
    </rPh>
    <phoneticPr fontId="3"/>
  </si>
  <si>
    <t>水環境の回復</t>
    <rPh sb="0" eb="3">
      <t>ミズカンキョウ</t>
    </rPh>
    <rPh sb="4" eb="6">
      <t>カイフク</t>
    </rPh>
    <phoneticPr fontId="3"/>
  </si>
  <si>
    <t>６.自治会</t>
    <rPh sb="2" eb="5">
      <t>ジチカイ</t>
    </rPh>
    <phoneticPr fontId="3"/>
  </si>
  <si>
    <t>生物多様性の回復</t>
    <rPh sb="0" eb="2">
      <t>セイブツ</t>
    </rPh>
    <rPh sb="2" eb="5">
      <t>タヨウセイ</t>
    </rPh>
    <rPh sb="6" eb="8">
      <t>カイフク</t>
    </rPh>
    <phoneticPr fontId="3"/>
  </si>
  <si>
    <t>2 年度活動計画の策定</t>
  </si>
  <si>
    <t>５.農業者以外個人</t>
    <rPh sb="2" eb="5">
      <t>ノウギョウシャ</t>
    </rPh>
    <rPh sb="5" eb="7">
      <t>イガイ</t>
    </rPh>
    <rPh sb="7" eb="9">
      <t>コジン</t>
    </rPh>
    <phoneticPr fontId="3"/>
  </si>
  <si>
    <t>土壌流出防止</t>
    <rPh sb="0" eb="2">
      <t>ドジョウ</t>
    </rPh>
    <rPh sb="2" eb="4">
      <t>リュウシュツ</t>
    </rPh>
    <rPh sb="4" eb="6">
      <t>ボウシ</t>
    </rPh>
    <phoneticPr fontId="3"/>
  </si>
  <si>
    <t>資源循環</t>
    <rPh sb="0" eb="2">
      <t>シゲン</t>
    </rPh>
    <rPh sb="2" eb="4">
      <t>ジュンカン</t>
    </rPh>
    <phoneticPr fontId="3"/>
  </si>
  <si>
    <t>1 点検</t>
  </si>
  <si>
    <t>４.日当</t>
    <rPh sb="2" eb="4">
      <t>ニットウ</t>
    </rPh>
    <phoneticPr fontId="3"/>
  </si>
  <si>
    <t>４.その他の農業者団体</t>
    <rPh sb="4" eb="5">
      <t>タ</t>
    </rPh>
    <rPh sb="6" eb="9">
      <t>ノウギョウシャ</t>
    </rPh>
    <rPh sb="9" eb="11">
      <t>ダンタイ</t>
    </rPh>
    <phoneticPr fontId="3"/>
  </si>
  <si>
    <t>持続的な水管理</t>
    <rPh sb="0" eb="3">
      <t>ジゾクテキ</t>
    </rPh>
    <rPh sb="4" eb="5">
      <t>ミズ</t>
    </rPh>
    <rPh sb="5" eb="7">
      <t>カンリ</t>
    </rPh>
    <phoneticPr fontId="3"/>
  </si>
  <si>
    <t>水田貯留・地下水かん養</t>
    <rPh sb="0" eb="2">
      <t>スイデン</t>
    </rPh>
    <rPh sb="2" eb="4">
      <t>チョリュウ</t>
    </rPh>
    <rPh sb="5" eb="8">
      <t>チカスイ</t>
    </rPh>
    <rPh sb="10" eb="11">
      <t>ヨウ</t>
    </rPh>
    <phoneticPr fontId="3"/>
  </si>
  <si>
    <t>３.利子等</t>
    <rPh sb="2" eb="4">
      <t>リシ</t>
    </rPh>
    <rPh sb="4" eb="5">
      <t>トウ</t>
    </rPh>
    <phoneticPr fontId="3"/>
  </si>
  <si>
    <t>３.営農組合</t>
    <rPh sb="2" eb="4">
      <t>エイノウ</t>
    </rPh>
    <rPh sb="4" eb="6">
      <t>クミアイ</t>
    </rPh>
    <phoneticPr fontId="3"/>
  </si>
  <si>
    <t>ため池</t>
    <rPh sb="2" eb="3">
      <t>イケ</t>
    </rPh>
    <phoneticPr fontId="3"/>
  </si>
  <si>
    <t>地下水かん養</t>
    <rPh sb="0" eb="3">
      <t>チカスイ</t>
    </rPh>
    <rPh sb="5" eb="6">
      <t>ヨウ</t>
    </rPh>
    <phoneticPr fontId="3"/>
  </si>
  <si>
    <t>景観形成・生活環境保全</t>
    <rPh sb="0" eb="2">
      <t>ケイカン</t>
    </rPh>
    <rPh sb="2" eb="4">
      <t>ケイセイ</t>
    </rPh>
    <rPh sb="5" eb="7">
      <t>セイカツ</t>
    </rPh>
    <rPh sb="7" eb="9">
      <t>カンキョウ</t>
    </rPh>
    <rPh sb="9" eb="11">
      <t>ホゼン</t>
    </rPh>
    <phoneticPr fontId="3"/>
  </si>
  <si>
    <t>×</t>
    <phoneticPr fontId="3"/>
  </si>
  <si>
    <t>300 会議</t>
  </si>
  <si>
    <t>２.交付金</t>
    <rPh sb="2" eb="5">
      <t>コウフキン</t>
    </rPh>
    <phoneticPr fontId="3"/>
  </si>
  <si>
    <t>２.農事組合法人</t>
    <rPh sb="2" eb="4">
      <t>ノウジ</t>
    </rPh>
    <rPh sb="4" eb="6">
      <t>クミアイ</t>
    </rPh>
    <rPh sb="6" eb="8">
      <t>ホウジン</t>
    </rPh>
    <phoneticPr fontId="3"/>
  </si>
  <si>
    <t>箇所</t>
    <rPh sb="0" eb="2">
      <t>カショ</t>
    </rPh>
    <phoneticPr fontId="3"/>
  </si>
  <si>
    <t>農道</t>
    <rPh sb="0" eb="2">
      <t>ノウドウ</t>
    </rPh>
    <phoneticPr fontId="3"/>
  </si>
  <si>
    <t>浄化水路による水質保全</t>
    <rPh sb="0" eb="2">
      <t>ジョウカ</t>
    </rPh>
    <rPh sb="2" eb="4">
      <t>スイロ</t>
    </rPh>
    <rPh sb="7" eb="9">
      <t>スイシツ</t>
    </rPh>
    <rPh sb="9" eb="11">
      <t>ホゼン</t>
    </rPh>
    <phoneticPr fontId="3"/>
  </si>
  <si>
    <t>水質保全</t>
    <rPh sb="0" eb="2">
      <t>スイシツ</t>
    </rPh>
    <rPh sb="2" eb="4">
      <t>ホゼン</t>
    </rPh>
    <phoneticPr fontId="3"/>
  </si>
  <si>
    <t>－</t>
    <phoneticPr fontId="3"/>
  </si>
  <si>
    <t>□</t>
    <phoneticPr fontId="4"/>
  </si>
  <si>
    <t>200 事務処理</t>
  </si>
  <si>
    <t>１.前年度持越</t>
    <rPh sb="2" eb="5">
      <t>ゼンネンド</t>
    </rPh>
    <rPh sb="5" eb="7">
      <t>モチコシ</t>
    </rPh>
    <phoneticPr fontId="3"/>
  </si>
  <si>
    <t>１.農業者個人</t>
    <rPh sb="2" eb="5">
      <t>ノウギョウシャ</t>
    </rPh>
    <rPh sb="5" eb="7">
      <t>コジン</t>
    </rPh>
    <phoneticPr fontId="3"/>
  </si>
  <si>
    <t>km</t>
    <phoneticPr fontId="3"/>
  </si>
  <si>
    <t>水路</t>
    <rPh sb="0" eb="2">
      <t>スイロ</t>
    </rPh>
    <phoneticPr fontId="3"/>
  </si>
  <si>
    <t>循環かんがいによる水質保全</t>
    <rPh sb="0" eb="2">
      <t>ジュンカン</t>
    </rPh>
    <rPh sb="9" eb="11">
      <t>スイシツ</t>
    </rPh>
    <rPh sb="11" eb="13">
      <t>ホゼン</t>
    </rPh>
    <phoneticPr fontId="3"/>
  </si>
  <si>
    <t>生態系保全</t>
    <rPh sb="0" eb="3">
      <t>セイタイケイ</t>
    </rPh>
    <rPh sb="3" eb="5">
      <t>ホゼン</t>
    </rPh>
    <phoneticPr fontId="3"/>
  </si>
  <si>
    <t>■</t>
    <phoneticPr fontId="4"/>
  </si>
  <si>
    <t>番号</t>
    <rPh sb="0" eb="2">
      <t>バンゴウ</t>
    </rPh>
    <phoneticPr fontId="3"/>
  </si>
  <si>
    <t>J.金銭出納簿の収支の分類</t>
    <rPh sb="2" eb="4">
      <t>キンセン</t>
    </rPh>
    <rPh sb="4" eb="7">
      <t>スイトウボ</t>
    </rPh>
    <rPh sb="8" eb="10">
      <t>シュウシ</t>
    </rPh>
    <rPh sb="11" eb="13">
      <t>ブンルイ</t>
    </rPh>
    <phoneticPr fontId="3"/>
  </si>
  <si>
    <t>I.金銭出納簿の区分</t>
    <rPh sb="2" eb="4">
      <t>キンセン</t>
    </rPh>
    <rPh sb="4" eb="7">
      <t>スイトウボ</t>
    </rPh>
    <rPh sb="8" eb="10">
      <t>クブン</t>
    </rPh>
    <phoneticPr fontId="3"/>
  </si>
  <si>
    <t>H.構成員一覧の分類</t>
    <rPh sb="2" eb="5">
      <t>コウセイイン</t>
    </rPh>
    <rPh sb="5" eb="7">
      <t>イチラン</t>
    </rPh>
    <rPh sb="8" eb="10">
      <t>ブンルイ</t>
    </rPh>
    <phoneticPr fontId="3"/>
  </si>
  <si>
    <t>G.単位</t>
    <rPh sb="2" eb="4">
      <t>タンイ</t>
    </rPh>
    <phoneticPr fontId="3"/>
  </si>
  <si>
    <t>E.高度な保全活動</t>
    <rPh sb="2" eb="4">
      <t>コウド</t>
    </rPh>
    <rPh sb="5" eb="9">
      <t>ホゼンカツドウ</t>
    </rPh>
    <phoneticPr fontId="3"/>
  </si>
  <si>
    <t>D.農村環境保全活動のテーマ</t>
    <rPh sb="2" eb="4">
      <t>ノウソン</t>
    </rPh>
    <rPh sb="4" eb="6">
      <t>カンキョウ</t>
    </rPh>
    <rPh sb="6" eb="10">
      <t>ホゼンカツドウ</t>
    </rPh>
    <phoneticPr fontId="3"/>
  </si>
  <si>
    <t>C.○か－か×</t>
    <phoneticPr fontId="4"/>
  </si>
  <si>
    <t>B.○か空白</t>
    <rPh sb="4" eb="6">
      <t>クウハク</t>
    </rPh>
    <phoneticPr fontId="4"/>
  </si>
  <si>
    <t>A.■か□</t>
    <phoneticPr fontId="4"/>
  </si>
  <si>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3"/>
  </si>
  <si>
    <t>活動時間</t>
    <rPh sb="0" eb="2">
      <t>カツドウ</t>
    </rPh>
    <rPh sb="2" eb="4">
      <t>ジカン</t>
    </rPh>
    <phoneticPr fontId="4"/>
  </si>
  <si>
    <t>活動実施日及び活動時間</t>
    <phoneticPr fontId="4"/>
  </si>
  <si>
    <r>
      <t xml:space="preserve">活動項目番号（左詰め）
</t>
    </r>
    <r>
      <rPr>
        <b/>
        <sz val="8"/>
        <color rgb="FFFF0000"/>
        <rFont val="メイリオ"/>
        <family val="3"/>
        <charset val="128"/>
      </rPr>
      <t>（中山間地域等直接支払交付金の活動の場合
シート【選択肢】のQ列67番以降から選択）</t>
    </r>
    <rPh sb="0" eb="2">
      <t>カツドウ</t>
    </rPh>
    <rPh sb="2" eb="4">
      <t>コウモク</t>
    </rPh>
    <rPh sb="4" eb="6">
      <t>バンゴウ</t>
    </rPh>
    <rPh sb="7" eb="8">
      <t>ヒダリ</t>
    </rPh>
    <rPh sb="8" eb="9">
      <t>ツ</t>
    </rPh>
    <rPh sb="13" eb="14">
      <t>チュウ</t>
    </rPh>
    <rPh sb="14" eb="16">
      <t>サンカン</t>
    </rPh>
    <rPh sb="16" eb="18">
      <t>チイキ</t>
    </rPh>
    <rPh sb="18" eb="19">
      <t>トウ</t>
    </rPh>
    <rPh sb="19" eb="21">
      <t>チョクセツ</t>
    </rPh>
    <rPh sb="21" eb="23">
      <t>シハライ</t>
    </rPh>
    <rPh sb="23" eb="26">
      <t>コウフキン</t>
    </rPh>
    <rPh sb="27" eb="29">
      <t>カツドウ</t>
    </rPh>
    <rPh sb="30" eb="32">
      <t>バアイ</t>
    </rPh>
    <rPh sb="37" eb="40">
      <t>センタクシ</t>
    </rPh>
    <rPh sb="43" eb="44">
      <t>レツ</t>
    </rPh>
    <rPh sb="46" eb="47">
      <t>バン</t>
    </rPh>
    <rPh sb="47" eb="49">
      <t>イコウ</t>
    </rPh>
    <rPh sb="51" eb="53">
      <t>センタク</t>
    </rPh>
    <phoneticPr fontId="4"/>
  </si>
  <si>
    <t>実施回数のカウント</t>
    <rPh sb="0" eb="2">
      <t>ジッシ</t>
    </rPh>
    <rPh sb="2" eb="4">
      <t>カイスウ</t>
    </rPh>
    <phoneticPr fontId="3"/>
  </si>
  <si>
    <t>←活動記録に取組番号が入力された回数をカウントし、これをもとに実施状況報告書の「実施欄」の○、×を判定しています。</t>
    <rPh sb="49" eb="51">
      <t>ハンテイ</t>
    </rPh>
    <phoneticPr fontId="3"/>
  </si>
  <si>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3"/>
  </si>
  <si>
    <t>F.施設（長寿命化）</t>
    <rPh sb="2" eb="4">
      <t>シセツ</t>
    </rPh>
    <rPh sb="5" eb="9">
      <t>チョウジュミョウカ</t>
    </rPh>
    <phoneticPr fontId="3"/>
  </si>
  <si>
    <t>プルダウン用</t>
    <rPh sb="5" eb="6">
      <t>ヨウ</t>
    </rPh>
    <phoneticPr fontId="4"/>
  </si>
  <si>
    <t>活動項目</t>
    <rPh sb="0" eb="2">
      <t>カツドウ</t>
    </rPh>
    <rPh sb="2" eb="4">
      <t>コウモク</t>
    </rPh>
    <phoneticPr fontId="3"/>
  </si>
  <si>
    <t>取組</t>
    <rPh sb="0" eb="2">
      <t>トリクミ</t>
    </rPh>
    <phoneticPr fontId="4"/>
  </si>
  <si>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3"/>
  </si>
  <si>
    <t>○</t>
    <phoneticPr fontId="27"/>
  </si>
  <si>
    <t>事務処理</t>
    <rPh sb="0" eb="2">
      <t>ジム</t>
    </rPh>
    <rPh sb="2" eb="4">
      <t>ショリ</t>
    </rPh>
    <phoneticPr fontId="4"/>
  </si>
  <si>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3"/>
  </si>
  <si>
    <t>会議</t>
    <rPh sb="0" eb="2">
      <t>カイギ</t>
    </rPh>
    <phoneticPr fontId="4"/>
  </si>
  <si>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3"/>
  </si>
  <si>
    <t>　２）「選択肢」シートのP列～T列の74行以降に行を挿入し、追加した取組番号、支払区分、活動項目、取組を入力する。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3"/>
  </si>
  <si>
    <t>点検・計画策定</t>
    <rPh sb="0" eb="2">
      <t>テンケン</t>
    </rPh>
    <rPh sb="3" eb="5">
      <t>ケイカク</t>
    </rPh>
    <rPh sb="5" eb="7">
      <t>サクテイ</t>
    </rPh>
    <phoneticPr fontId="4"/>
  </si>
  <si>
    <t>点検</t>
    <rPh sb="0" eb="2">
      <t>テンケン</t>
    </rPh>
    <phoneticPr fontId="4"/>
  </si>
  <si>
    <t>　３）「選択肢」シートU列の74行以降にU73セル（活動記録に入力された回数のカウントを行う数式）をコピーする。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3"/>
  </si>
  <si>
    <t>５.外注費</t>
    <rPh sb="2" eb="5">
      <t>ガイチュウヒ</t>
    </rPh>
    <phoneticPr fontId="3"/>
  </si>
  <si>
    <t>計画策定</t>
    <rPh sb="0" eb="2">
      <t>ケイカク</t>
    </rPh>
    <rPh sb="2" eb="4">
      <t>サクテイ</t>
    </rPh>
    <phoneticPr fontId="4"/>
  </si>
  <si>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3"/>
  </si>
  <si>
    <t>６.その他支出</t>
    <rPh sb="4" eb="5">
      <t>タ</t>
    </rPh>
    <rPh sb="5" eb="7">
      <t>シシュツ</t>
    </rPh>
    <phoneticPr fontId="3"/>
  </si>
  <si>
    <t>3 事務・組織運営等に関する研修、機械の安全使用に関する研修</t>
    <phoneticPr fontId="4"/>
  </si>
  <si>
    <t>７.返還</t>
    <rPh sb="2" eb="4">
      <t>ヘンカン</t>
    </rPh>
    <phoneticPr fontId="3"/>
  </si>
  <si>
    <t>実践活動</t>
    <rPh sb="0" eb="2">
      <t>ジッセン</t>
    </rPh>
    <rPh sb="2" eb="4">
      <t>カツドウ</t>
    </rPh>
    <phoneticPr fontId="4"/>
  </si>
  <si>
    <t>農用地</t>
    <rPh sb="0" eb="3">
      <t>ノウヨウチ</t>
    </rPh>
    <phoneticPr fontId="4"/>
  </si>
  <si>
    <t>　１）「選択肢」シートのV列の「50　地域資源の活用・資源循環活動（資源循環）」の下に取組名を入力する。</t>
    <rPh sb="13" eb="14">
      <t>レツ</t>
    </rPh>
    <rPh sb="19" eb="21">
      <t>チイキ</t>
    </rPh>
    <rPh sb="21" eb="23">
      <t>シゲン</t>
    </rPh>
    <rPh sb="41" eb="42">
      <t>シタ</t>
    </rPh>
    <rPh sb="43" eb="45">
      <t>トリクミ</t>
    </rPh>
    <rPh sb="45" eb="46">
      <t>メイ</t>
    </rPh>
    <rPh sb="47" eb="49">
      <t>ニュウリョク</t>
    </rPh>
    <phoneticPr fontId="3"/>
  </si>
  <si>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3"/>
  </si>
  <si>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3"/>
  </si>
  <si>
    <t>N.月</t>
    <rPh sb="2" eb="3">
      <t>ツキ</t>
    </rPh>
    <phoneticPr fontId="4"/>
  </si>
  <si>
    <t>O.環境負荷低減の取組</t>
    <rPh sb="2" eb="8">
      <t>カンキョウフカテイゲン</t>
    </rPh>
    <rPh sb="9" eb="11">
      <t>トリクミ</t>
    </rPh>
    <phoneticPr fontId="4"/>
  </si>
  <si>
    <t>作物</t>
    <rPh sb="0" eb="2">
      <t>サクモツ</t>
    </rPh>
    <phoneticPr fontId="4"/>
  </si>
  <si>
    <t>P.時間</t>
    <rPh sb="2" eb="4">
      <t>ジカン</t>
    </rPh>
    <phoneticPr fontId="4"/>
  </si>
  <si>
    <t>長期中干し</t>
    <rPh sb="0" eb="4">
      <t>チョウキナカボシ</t>
    </rPh>
    <phoneticPr fontId="4"/>
  </si>
  <si>
    <t>水稲</t>
    <rPh sb="0" eb="2">
      <t>スイトウ</t>
    </rPh>
    <phoneticPr fontId="4"/>
  </si>
  <si>
    <t>②-1　活動計画書３（２）２）で都道府県、市町村が認める具体的な活動の内容を入力できるようにする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ニュウリョク</t>
    </rPh>
    <phoneticPr fontId="3"/>
  </si>
  <si>
    <t>冬期湛水</t>
    <rPh sb="0" eb="4">
      <t>トウキタンスイ</t>
    </rPh>
    <phoneticPr fontId="4"/>
  </si>
  <si>
    <t>　１）「活動計画書」シートの147行目の「59　都道府県、市町村が特に認める活動」の下に行を挿入し、取組名を入力する。</t>
    <rPh sb="4" eb="9">
      <t>カツドウケイカクショ</t>
    </rPh>
    <rPh sb="17" eb="19">
      <t>ギョウメ</t>
    </rPh>
    <rPh sb="24" eb="28">
      <t>トドウフケン</t>
    </rPh>
    <rPh sb="42" eb="43">
      <t>シタ</t>
    </rPh>
    <rPh sb="44" eb="45">
      <t>ギョウ</t>
    </rPh>
    <rPh sb="46" eb="48">
      <t>ソウニュウ</t>
    </rPh>
    <rPh sb="50" eb="52">
      <t>トリクミ</t>
    </rPh>
    <rPh sb="52" eb="53">
      <t>メイ</t>
    </rPh>
    <rPh sb="54" eb="56">
      <t>ニュウリョク</t>
    </rPh>
    <phoneticPr fontId="3"/>
  </si>
  <si>
    <t>夏期湛水</t>
    <rPh sb="0" eb="4">
      <t>カキタンスイ</t>
    </rPh>
    <phoneticPr fontId="4"/>
  </si>
  <si>
    <t>野菜</t>
    <rPh sb="0" eb="2">
      <t>ヤサイ</t>
    </rPh>
    <phoneticPr fontId="4"/>
  </si>
  <si>
    <t>イモ類</t>
    <rPh sb="2" eb="3">
      <t>ルイ</t>
    </rPh>
    <phoneticPr fontId="4"/>
  </si>
  <si>
    <t>麦類</t>
    <rPh sb="0" eb="2">
      <t>ムギルイ</t>
    </rPh>
    <phoneticPr fontId="4"/>
  </si>
  <si>
    <t>豆類</t>
    <rPh sb="0" eb="2">
      <t>マメルイ</t>
    </rPh>
    <phoneticPr fontId="4"/>
  </si>
  <si>
    <t>なたね類</t>
    <rPh sb="3" eb="4">
      <t>ルイ</t>
    </rPh>
    <phoneticPr fontId="4"/>
  </si>
  <si>
    <t>中干し延期</t>
    <rPh sb="0" eb="2">
      <t>ナカボ</t>
    </rPh>
    <rPh sb="3" eb="5">
      <t>エンキ</t>
    </rPh>
    <phoneticPr fontId="4"/>
  </si>
  <si>
    <t>共通</t>
    <rPh sb="0" eb="2">
      <t>キョウツウ</t>
    </rPh>
    <phoneticPr fontId="4"/>
  </si>
  <si>
    <t>　　　　２）報告書においても同様に活動項目「59　都道府県、市町村が特に認める活動」の下に行を挿入して取組名を入力し、
　　　　　　　「計画」「実施」欄については、「59　都道府県、市町村が特に認める活動」の「計画」「実施」欄にある数式をコピーする。</t>
    <rPh sb="6" eb="9">
      <t>ホウコクショ</t>
    </rPh>
    <rPh sb="14" eb="16">
      <t>ドウヨウ</t>
    </rPh>
    <rPh sb="45" eb="46">
      <t>ギョウ</t>
    </rPh>
    <rPh sb="46" eb="47">
      <t>ジュンコウ</t>
    </rPh>
    <rPh sb="47" eb="49">
      <t>ソウニュウ</t>
    </rPh>
    <rPh sb="51" eb="53">
      <t>トリクミ</t>
    </rPh>
    <rPh sb="53" eb="54">
      <t>メイ</t>
    </rPh>
    <rPh sb="55" eb="57">
      <t>ニュウリョク</t>
    </rPh>
    <rPh sb="105" eb="107">
      <t>ケイカク</t>
    </rPh>
    <rPh sb="109" eb="111">
      <t>ジッシ</t>
    </rPh>
    <rPh sb="112" eb="113">
      <t>ラン</t>
    </rPh>
    <rPh sb="116" eb="118">
      <t>スウシキ</t>
    </rPh>
    <phoneticPr fontId="3"/>
  </si>
  <si>
    <t>江の設置_作溝実施</t>
    <rPh sb="0" eb="1">
      <t>エ</t>
    </rPh>
    <rPh sb="2" eb="4">
      <t>セッチ</t>
    </rPh>
    <rPh sb="5" eb="7">
      <t>サクミゾ</t>
    </rPh>
    <rPh sb="7" eb="9">
      <t>ジッシ</t>
    </rPh>
    <phoneticPr fontId="4"/>
  </si>
  <si>
    <t>推進活動</t>
    <rPh sb="0" eb="2">
      <t>スイシン</t>
    </rPh>
    <rPh sb="2" eb="4">
      <t>カツドウ</t>
    </rPh>
    <phoneticPr fontId="4"/>
  </si>
  <si>
    <t>江の設置_作溝未実施</t>
    <rPh sb="0" eb="1">
      <t>エ</t>
    </rPh>
    <rPh sb="2" eb="4">
      <t>セッチ</t>
    </rPh>
    <rPh sb="5" eb="6">
      <t>サク</t>
    </rPh>
    <rPh sb="6" eb="7">
      <t>ミゾ</t>
    </rPh>
    <rPh sb="7" eb="8">
      <t>ミ</t>
    </rPh>
    <rPh sb="8" eb="10">
      <t>ジッシ</t>
    </rPh>
    <phoneticPr fontId="4"/>
  </si>
  <si>
    <t>②-2　活動計画書４（１）の加算措置の適用条件の確認ができるようにする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3"/>
  </si>
  <si>
    <t>　　　「加算措置（みどり加算以外）」シートの「多面的機能の更なる増進に向けた活動への支援」の適用条件の確認欄についても同様に</t>
    <rPh sb="4" eb="6">
      <t>カサン</t>
    </rPh>
    <rPh sb="6" eb="8">
      <t>ソチ</t>
    </rPh>
    <rPh sb="12" eb="16">
      <t>カサンイガイ</t>
    </rPh>
    <rPh sb="38" eb="40">
      <t>カツドウ</t>
    </rPh>
    <rPh sb="53" eb="54">
      <t>ラン</t>
    </rPh>
    <rPh sb="59" eb="61">
      <t>ドウヨウ</t>
    </rPh>
    <phoneticPr fontId="3"/>
  </si>
  <si>
    <t>　　　「59　都道府県、市町村が特に認める活動」の下に行を挿入し、取組名を入力する。</t>
    <rPh sb="33" eb="36">
      <t>トリクミメイ</t>
    </rPh>
    <rPh sb="37" eb="39">
      <t>ニュウリョク</t>
    </rPh>
    <phoneticPr fontId="3"/>
  </si>
  <si>
    <t>　　　「本事業計画の活動」の欄については、「59　都道府県、市町村が特に認める活動」の欄にある数式をコピーする。</t>
    <rPh sb="4" eb="9">
      <t>ホンジギョウケイカク</t>
    </rPh>
    <rPh sb="10" eb="12">
      <t>カツドウ</t>
    </rPh>
    <rPh sb="14" eb="15">
      <t>ラン</t>
    </rPh>
    <rPh sb="43" eb="44">
      <t>ラン</t>
    </rPh>
    <rPh sb="47" eb="49">
      <t>スウシキ</t>
    </rPh>
    <phoneticPr fontId="3"/>
  </si>
  <si>
    <t>機能診断・計画策定</t>
    <rPh sb="0" eb="2">
      <t>キノウ</t>
    </rPh>
    <rPh sb="2" eb="4">
      <t>シンダン</t>
    </rPh>
    <rPh sb="5" eb="7">
      <t>ケイカク</t>
    </rPh>
    <rPh sb="7" eb="9">
      <t>サクテイ</t>
    </rPh>
    <phoneticPr fontId="4"/>
  </si>
  <si>
    <t>機能診断</t>
    <rPh sb="0" eb="2">
      <t>キノウ</t>
    </rPh>
    <rPh sb="2" eb="4">
      <t>シンダン</t>
    </rPh>
    <phoneticPr fontId="4"/>
  </si>
  <si>
    <t>　１）対象施設を追加する場合は、「選択肢」シートのF6セルに追加する対象施設名を入力する。</t>
    <rPh sb="3" eb="7">
      <t>タイショウシセツ</t>
    </rPh>
    <rPh sb="8" eb="10">
      <t>ツイカ</t>
    </rPh>
    <rPh sb="12" eb="14">
      <t>バアイ</t>
    </rPh>
    <rPh sb="30" eb="32">
      <t>ツイカ</t>
    </rPh>
    <rPh sb="34" eb="36">
      <t>タイショウ</t>
    </rPh>
    <rPh sb="36" eb="38">
      <t>シセツ</t>
    </rPh>
    <rPh sb="38" eb="39">
      <t>ナ</t>
    </rPh>
    <rPh sb="40" eb="42">
      <t>ニュウリョク</t>
    </rPh>
    <phoneticPr fontId="3"/>
  </si>
  <si>
    <t>　　　次に、水路を対象とした取組であればH3セルより右のセルに、農道を対象とした取組であればH4セルより右のセルに、といった要領で番号と取組名</t>
    <rPh sb="3" eb="4">
      <t>ツギ</t>
    </rPh>
    <rPh sb="26" eb="27">
      <t>ミギ</t>
    </rPh>
    <rPh sb="32" eb="34">
      <t>ノウドウ</t>
    </rPh>
    <rPh sb="35" eb="37">
      <t>タイショウ</t>
    </rPh>
    <rPh sb="40" eb="42">
      <t>トリクミ</t>
    </rPh>
    <rPh sb="52" eb="53">
      <t>ミギ</t>
    </rPh>
    <rPh sb="62" eb="64">
      <t>ヨウリョウ</t>
    </rPh>
    <rPh sb="65" eb="67">
      <t>バンゴウ</t>
    </rPh>
    <rPh sb="68" eb="70">
      <t>トリクミ</t>
    </rPh>
    <rPh sb="70" eb="71">
      <t>メイ</t>
    </rPh>
    <phoneticPr fontId="3"/>
  </si>
  <si>
    <t>　　　を入力する。このとき、「●共通」で入力した取組名と同じになるように注意してください。</t>
    <phoneticPr fontId="3"/>
  </si>
  <si>
    <t>研修</t>
    <rPh sb="0" eb="2">
      <t>ケンシュウ</t>
    </rPh>
    <phoneticPr fontId="3"/>
  </si>
  <si>
    <t>　２）新たに対象施設を追加した場合は、その施設名を名称とし、参照範囲を「G6:J6」とした名前を定義する。</t>
    <rPh sb="3" eb="4">
      <t>アラ</t>
    </rPh>
    <rPh sb="6" eb="10">
      <t>タイショウシセツ</t>
    </rPh>
    <rPh sb="11" eb="13">
      <t>ツイカ</t>
    </rPh>
    <rPh sb="15" eb="17">
      <t>バアイ</t>
    </rPh>
    <rPh sb="21" eb="24">
      <t>シセツメイ</t>
    </rPh>
    <rPh sb="25" eb="27">
      <t>メイショウ</t>
    </rPh>
    <rPh sb="30" eb="34">
      <t>サンショウハンイ</t>
    </rPh>
    <rPh sb="45" eb="47">
      <t>ナマエ</t>
    </rPh>
    <rPh sb="48" eb="50">
      <t>テイギ</t>
    </rPh>
    <phoneticPr fontId="3"/>
  </si>
  <si>
    <t>生態系保全</t>
    <rPh sb="0" eb="3">
      <t>セイタイケイ</t>
    </rPh>
    <rPh sb="3" eb="5">
      <t>ホゼン</t>
    </rPh>
    <phoneticPr fontId="4"/>
  </si>
  <si>
    <t>水質保全</t>
    <rPh sb="0" eb="2">
      <t>スイシツ</t>
    </rPh>
    <rPh sb="2" eb="4">
      <t>ホゼン</t>
    </rPh>
    <phoneticPr fontId="4"/>
  </si>
  <si>
    <t>景観形成・生活環境保全</t>
    <rPh sb="0" eb="2">
      <t>ケイカン</t>
    </rPh>
    <rPh sb="2" eb="4">
      <t>ケイセイ</t>
    </rPh>
    <rPh sb="5" eb="7">
      <t>セイカツ</t>
    </rPh>
    <rPh sb="7" eb="9">
      <t>カンキョウ</t>
    </rPh>
    <rPh sb="9" eb="11">
      <t>ホゼン</t>
    </rPh>
    <phoneticPr fontId="4"/>
  </si>
  <si>
    <t>36 景観形成計画、生活環境保全計画の策定</t>
    <phoneticPr fontId="4"/>
  </si>
  <si>
    <t>水田貯留・地下水かん養</t>
    <rPh sb="0" eb="2">
      <t>スイデン</t>
    </rPh>
    <rPh sb="2" eb="4">
      <t>チョリュウ</t>
    </rPh>
    <rPh sb="5" eb="8">
      <t>チカスイ</t>
    </rPh>
    <rPh sb="10" eb="11">
      <t>ヨウ</t>
    </rPh>
    <phoneticPr fontId="4"/>
  </si>
  <si>
    <t>資源循環</t>
    <rPh sb="0" eb="2">
      <t>シゲン</t>
    </rPh>
    <rPh sb="2" eb="4">
      <t>ジュンカン</t>
    </rPh>
    <phoneticPr fontId="4"/>
  </si>
  <si>
    <t>啓発・普及</t>
    <rPh sb="0" eb="2">
      <t>ケイハツ</t>
    </rPh>
    <rPh sb="3" eb="5">
      <t>フキュウ</t>
    </rPh>
    <phoneticPr fontId="4"/>
  </si>
  <si>
    <t>増進活動</t>
    <rPh sb="0" eb="2">
      <t>ゾウシン</t>
    </rPh>
    <rPh sb="2" eb="4">
      <t>カツドウ</t>
    </rPh>
    <phoneticPr fontId="4"/>
  </si>
  <si>
    <t>53 鳥獣被害防止対策及び環境改善活動の強化</t>
    <rPh sb="3" eb="5">
      <t>チョウジュウ</t>
    </rPh>
    <rPh sb="5" eb="7">
      <t>ヒガイ</t>
    </rPh>
    <rPh sb="7" eb="9">
      <t>ボウシ</t>
    </rPh>
    <rPh sb="9" eb="11">
      <t>タイサク</t>
    </rPh>
    <rPh sb="11" eb="12">
      <t>オヨ</t>
    </rPh>
    <phoneticPr fontId="4"/>
  </si>
  <si>
    <t>57 やすらぎ・福祉及び教育機能の活用</t>
    <phoneticPr fontId="4"/>
  </si>
  <si>
    <t>58-2</t>
  </si>
  <si>
    <t>共同</t>
    <rPh sb="0" eb="2">
      <t>キョウドウ</t>
    </rPh>
    <phoneticPr fontId="52"/>
  </si>
  <si>
    <t>増進活動</t>
    <rPh sb="0" eb="2">
      <t>ゾウシン</t>
    </rPh>
    <rPh sb="2" eb="4">
      <t>カツドウ</t>
    </rPh>
    <phoneticPr fontId="52"/>
  </si>
  <si>
    <t>58-2 広域活動組織における活動支援班による活動の実施</t>
    <rPh sb="5" eb="9">
      <t>コウイキカツドウ</t>
    </rPh>
    <rPh sb="9" eb="11">
      <t>ソシキ</t>
    </rPh>
    <rPh sb="15" eb="17">
      <t>カツドウ</t>
    </rPh>
    <rPh sb="17" eb="20">
      <t>シエンハン</t>
    </rPh>
    <rPh sb="23" eb="25">
      <t>カツドウ</t>
    </rPh>
    <rPh sb="26" eb="28">
      <t>ジッシ</t>
    </rPh>
    <phoneticPr fontId="52"/>
  </si>
  <si>
    <t>58-3</t>
  </si>
  <si>
    <t>58-3 水管理を通じた環境負荷低減活動の強化</t>
    <rPh sb="5" eb="8">
      <t>ミズカンリ</t>
    </rPh>
    <rPh sb="9" eb="10">
      <t>ツウ</t>
    </rPh>
    <rPh sb="12" eb="18">
      <t>カンキョウフカテイゲン</t>
    </rPh>
    <rPh sb="18" eb="20">
      <t>カツドウ</t>
    </rPh>
    <rPh sb="21" eb="23">
      <t>キョウカ</t>
    </rPh>
    <phoneticPr fontId="52"/>
  </si>
  <si>
    <t>60 広報活動・農村関係人口の拡大</t>
    <rPh sb="8" eb="10">
      <t>ノウソン</t>
    </rPh>
    <rPh sb="10" eb="12">
      <t>カンケイ</t>
    </rPh>
    <rPh sb="12" eb="14">
      <t>ジンコウ</t>
    </rPh>
    <rPh sb="15" eb="17">
      <t>カクダイ</t>
    </rPh>
    <phoneticPr fontId="4"/>
  </si>
  <si>
    <t>この線より上に行を挿入してください。</t>
  </si>
  <si>
    <t>中野市長　湯本　隆英　様</t>
    <rPh sb="0" eb="2">
      <t>ナカノ</t>
    </rPh>
    <rPh sb="2" eb="4">
      <t>シチョウ</t>
    </rPh>
    <rPh sb="5" eb="7">
      <t>ユモト</t>
    </rPh>
    <rPh sb="8" eb="10">
      <t>タカヒデ</t>
    </rPh>
    <rPh sb="11" eb="12">
      <t>サマ</t>
    </rPh>
    <phoneticPr fontId="4"/>
  </si>
  <si>
    <t>集落</t>
    <rPh sb="0" eb="2">
      <t>シュウラク</t>
    </rPh>
    <phoneticPr fontId="4"/>
  </si>
  <si>
    <t>面積・単価で按分</t>
    <rPh sb="0" eb="2">
      <t>メンセキ</t>
    </rPh>
    <rPh sb="3" eb="5">
      <t>タンカ</t>
    </rPh>
    <rPh sb="6" eb="8">
      <t>アンブン</t>
    </rPh>
    <phoneticPr fontId="4"/>
  </si>
  <si>
    <t>均等割りで按分</t>
    <rPh sb="0" eb="3">
      <t>キントウワ</t>
    </rPh>
    <rPh sb="5" eb="7">
      <t>アンブン</t>
    </rPh>
    <phoneticPr fontId="4"/>
  </si>
  <si>
    <t>令和7年度</t>
  </si>
  <si>
    <t>令和  年　月　日</t>
    <rPh sb="0" eb="2">
      <t>レイワ</t>
    </rPh>
    <rPh sb="4" eb="5">
      <t>ネン</t>
    </rPh>
    <rPh sb="6" eb="7">
      <t>ガツ</t>
    </rPh>
    <rPh sb="8" eb="9">
      <t>ニチ</t>
    </rPh>
    <phoneticPr fontId="4"/>
  </si>
  <si>
    <r>
      <t xml:space="preserve">
</t>
    </r>
    <r>
      <rPr>
        <sz val="10"/>
        <rFont val="HG丸ｺﾞｼｯｸM-PRO"/>
        <family val="3"/>
        <charset val="128"/>
      </rPr>
      <t>★中山間地域等直接支払交付金の活動の場合、</t>
    </r>
    <r>
      <rPr>
        <b/>
        <sz val="10"/>
        <rFont val="HG丸ｺﾞｼｯｸM-PRO"/>
        <family val="3"/>
        <charset val="128"/>
      </rPr>
      <t>「活動項目番号」欄には、右記の番号から選択</t>
    </r>
    <r>
      <rPr>
        <sz val="10"/>
        <rFont val="HG丸ｺﾞｼｯｸM-PRO"/>
        <family val="3"/>
        <charset val="128"/>
      </rPr>
      <t xml:space="preserve">。
</t>
    </r>
    <r>
      <rPr>
        <sz val="10"/>
        <color theme="0" tint="-0.499984740745262"/>
        <rFont val="HG丸ｺﾞｼｯｸM-PRO"/>
        <family val="3"/>
        <charset val="128"/>
      </rPr>
      <t>★多面的機能支払交付金の活動の場合、「活動項目番号」欄には、実施要領別記1-2の国が定める活動指針における活動項目の番号及び要領第1の２の(1)に基づき
　都道府県が定める要綱基本方針において追加された活動項目の番号を記入します。その他、事務処理は200番、会議等は300番を記入します。
　同一日に複数の活動を行った場合は、該当する全ての活動項目番号を左詰めで一行に記入してください。番号欄が足りない場合は、複数行に分けて記入してください。
　　</t>
    </r>
    <rPh sb="34" eb="36">
      <t>ウキ</t>
    </rPh>
    <rPh sb="37" eb="39">
      <t>バンゴウ</t>
    </rPh>
    <rPh sb="46" eb="51">
      <t>タメンテキキノウ</t>
    </rPh>
    <rPh sb="51" eb="56">
      <t>シハライコウフキン</t>
    </rPh>
    <rPh sb="57" eb="59">
      <t>カツドウ</t>
    </rPh>
    <rPh sb="60" eb="62">
      <t>バアイ</t>
    </rPh>
    <rPh sb="68" eb="70">
      <t>バンゴウ</t>
    </rPh>
    <rPh sb="71" eb="72">
      <t>ラン</t>
    </rPh>
    <rPh sb="75" eb="77">
      <t>ジッシ</t>
    </rPh>
    <rPh sb="77" eb="79">
      <t>ヨウリョウ</t>
    </rPh>
    <rPh sb="79" eb="81">
      <t>ベッキ</t>
    </rPh>
    <rPh sb="85" eb="86">
      <t>クニ</t>
    </rPh>
    <rPh sb="87" eb="88">
      <t>サダ</t>
    </rPh>
    <rPh sb="90" eb="92">
      <t>カツドウ</t>
    </rPh>
    <rPh sb="92" eb="94">
      <t>シシン</t>
    </rPh>
    <rPh sb="103" eb="105">
      <t>バンゴウ</t>
    </rPh>
    <rPh sb="105" eb="106">
      <t>オヨ</t>
    </rPh>
    <rPh sb="107" eb="109">
      <t>ヨウリョウ</t>
    </rPh>
    <rPh sb="109" eb="110">
      <t>ダイ</t>
    </rPh>
    <rPh sb="118" eb="119">
      <t>モト</t>
    </rPh>
    <rPh sb="123" eb="127">
      <t>トドウフケン</t>
    </rPh>
    <rPh sb="128" eb="129">
      <t>サダ</t>
    </rPh>
    <rPh sb="131" eb="133">
      <t>ヨウコウ</t>
    </rPh>
    <rPh sb="133" eb="135">
      <t>キホン</t>
    </rPh>
    <rPh sb="135" eb="137">
      <t>ホウシン</t>
    </rPh>
    <rPh sb="141" eb="143">
      <t>ツイカ</t>
    </rPh>
    <rPh sb="151" eb="153">
      <t>バンゴウ</t>
    </rPh>
    <rPh sb="154" eb="156">
      <t>キニュウ</t>
    </rPh>
    <rPh sb="162" eb="163">
      <t>タ</t>
    </rPh>
    <rPh sb="164" eb="166">
      <t>ジム</t>
    </rPh>
    <rPh sb="166" eb="168">
      <t>ショリ</t>
    </rPh>
    <rPh sb="172" eb="173">
      <t>バン</t>
    </rPh>
    <rPh sb="174" eb="176">
      <t>カイギ</t>
    </rPh>
    <rPh sb="176" eb="177">
      <t>トウ</t>
    </rPh>
    <rPh sb="181" eb="182">
      <t>バン</t>
    </rPh>
    <rPh sb="183" eb="185">
      <t>キニュウ</t>
    </rPh>
    <rPh sb="191" eb="193">
      <t>ドウイツ</t>
    </rPh>
    <rPh sb="193" eb="194">
      <t>ヒ</t>
    </rPh>
    <rPh sb="195" eb="197">
      <t>フクスウ</t>
    </rPh>
    <rPh sb="198" eb="200">
      <t>カツドウ</t>
    </rPh>
    <rPh sb="201" eb="202">
      <t>オコナ</t>
    </rPh>
    <rPh sb="204" eb="206">
      <t>バアイ</t>
    </rPh>
    <rPh sb="208" eb="210">
      <t>ガイトウ</t>
    </rPh>
    <rPh sb="212" eb="213">
      <t>スベ</t>
    </rPh>
    <rPh sb="215" eb="217">
      <t>カツドウ</t>
    </rPh>
    <rPh sb="217" eb="219">
      <t>コウモク</t>
    </rPh>
    <rPh sb="219" eb="221">
      <t>バンゴウ</t>
    </rPh>
    <rPh sb="222" eb="224">
      <t>ヒダリヅ</t>
    </rPh>
    <rPh sb="226" eb="227">
      <t>イチ</t>
    </rPh>
    <rPh sb="227" eb="228">
      <t>ギョウ</t>
    </rPh>
    <rPh sb="229" eb="231">
      <t>キニュウ</t>
    </rPh>
    <rPh sb="238" eb="240">
      <t>バンゴウ</t>
    </rPh>
    <rPh sb="240" eb="241">
      <t>ラン</t>
    </rPh>
    <rPh sb="242" eb="243">
      <t>タ</t>
    </rPh>
    <rPh sb="246" eb="248">
      <t>バアイ</t>
    </rPh>
    <rPh sb="250" eb="253">
      <t>フクスウギョウ</t>
    </rPh>
    <rPh sb="254" eb="255">
      <t>ワ</t>
    </rPh>
    <rPh sb="257" eb="259">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</si>
</sst>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76" formatCode="#,##0_);[Red]\(#,##0\)"/>
    <numFmt numFmtId="177" formatCode="0_);[Red]\(0\)"/>
    <numFmt numFmtId="178" formatCode="[$-411]ge\.m\.d;@"/>
    <numFmt numFmtId="179" formatCode="#,##0;&quot;▲ &quot;#,##0"/>
    <numFmt numFmtId="180" formatCode="m&quot;月&quot;d&quot;日&quot;;@"/>
    <numFmt numFmtId="181" formatCode="General;;"/>
    <numFmt numFmtId="182" formatCode="#&quot;集落&quot;"/>
    <numFmt numFmtId="183" formatCode="m/d;@"/>
    <numFmt numFmtId="184" formatCode="h:mm;@"/>
    <numFmt numFmtId="185" formatCode="#0.0&quot;時間&quot;"/>
    <numFmt numFmtId="186" formatCode="#,##0&quot;人&quot;"/>
    <numFmt numFmtId="187" formatCode="#&quot;人&quot;;;"/>
    <numFmt numFmtId="188" formatCode="@&quot;人&quot;"/>
    <numFmt numFmtId="189" formatCode="h&quot;時&quot;mm&quot;分&quot;;@"/>
  </numFmts>
  <fonts count="5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メイリオ"/>
      <family val="3"/>
      <charset val="128"/>
    </font>
    <font>
      <sz val="11"/>
      <name val="メイリオ"/>
      <family val="3"/>
      <charset val="128"/>
    </font>
    <font>
      <sz val="12"/>
      <name val="メイリオ"/>
      <family val="3"/>
      <charset val="128"/>
    </font>
    <font>
      <sz val="11"/>
      <name val="ＭＳ 明朝"/>
      <family val="1"/>
      <charset val="128"/>
    </font>
    <font>
      <sz val="10"/>
      <name val="Meiryo UI"/>
      <family val="3"/>
      <charset val="128"/>
    </font>
    <font>
      <sz val="11"/>
      <name val="HG丸ｺﾞｼｯｸM-PRO"/>
      <family val="3"/>
      <charset val="128"/>
    </font>
    <font>
      <sz val="10"/>
      <name val="HG丸ｺﾞｼｯｸM-PRO"/>
      <family val="3"/>
      <charset val="128"/>
    </font>
    <font>
      <sz val="11"/>
      <name val="ＭＳ ゴシック"/>
      <family val="3"/>
      <charset val="128"/>
    </font>
    <font>
      <sz val="11"/>
      <color indexed="8"/>
      <name val="ＭＳ Ｐゴシック"/>
      <family val="3"/>
      <charset val="128"/>
    </font>
    <font>
      <sz val="11"/>
      <color theme="1"/>
      <name val="ＭＳ Ｐゴシック"/>
      <family val="3"/>
      <charset val="128"/>
      <scheme val="minor"/>
    </font>
    <font>
      <sz val="10"/>
      <color theme="1"/>
      <name val="ＭＳ 明朝"/>
      <family val="1"/>
      <charset val="128"/>
    </font>
    <font>
      <sz val="11"/>
      <color theme="1"/>
      <name val="ＭＳ 明朝"/>
      <family val="1"/>
      <charset val="128"/>
    </font>
    <font>
      <sz val="11"/>
      <color theme="1"/>
      <name val="ＭＳ Ｐゴシック"/>
      <family val="2"/>
      <charset val="128"/>
      <scheme val="minor"/>
    </font>
    <font>
      <sz val="11"/>
      <color rgb="FFFF0000"/>
      <name val="ＭＳ 明朝"/>
      <family val="1"/>
      <charset val="128"/>
    </font>
    <font>
      <sz val="11"/>
      <color rgb="FF000000"/>
      <name val="ＭＳ 明朝"/>
      <family val="1"/>
      <charset val="128"/>
    </font>
    <font>
      <sz val="11"/>
      <color rgb="FFFF0000"/>
      <name val="ＭＳ Ｐゴシック"/>
      <family val="3"/>
      <charset val="128"/>
    </font>
    <font>
      <sz val="10"/>
      <name val="ＭＳ 明朝"/>
      <family val="1"/>
      <charset val="128"/>
    </font>
    <font>
      <sz val="9"/>
      <name val="ＭＳ 明朝"/>
      <family val="1"/>
      <charset val="128"/>
    </font>
    <font>
      <sz val="10"/>
      <color rgb="FFFF0000"/>
      <name val="HG丸ｺﾞｼｯｸM-PRO"/>
      <family val="3"/>
      <charset val="128"/>
    </font>
    <font>
      <sz val="11"/>
      <color theme="1"/>
      <name val="ＭＳ Ｐゴシック"/>
      <family val="3"/>
      <charset val="128"/>
    </font>
    <font>
      <b/>
      <sz val="11"/>
      <name val="ＭＳ Ｐゴシック"/>
      <family val="3"/>
      <charset val="128"/>
    </font>
    <font>
      <i/>
      <sz val="11"/>
      <name val="ＭＳ 明朝"/>
      <family val="1"/>
      <charset val="128"/>
    </font>
    <font>
      <sz val="6"/>
      <name val="ＭＳ Ｐゴシック"/>
      <family val="2"/>
      <charset val="128"/>
      <scheme val="minor"/>
    </font>
    <font>
      <b/>
      <sz val="14"/>
      <name val="メイリオ"/>
      <family val="3"/>
      <charset val="128"/>
    </font>
    <font>
      <sz val="6"/>
      <name val="ＭＳ ゴシック"/>
      <family val="3"/>
      <charset val="128"/>
    </font>
    <font>
      <u/>
      <sz val="11"/>
      <name val="メイリオ"/>
      <family val="3"/>
      <charset val="128"/>
    </font>
    <font>
      <b/>
      <sz val="10"/>
      <color theme="1"/>
      <name val="HG丸ｺﾞｼｯｸM-PRO"/>
      <family val="3"/>
      <charset val="128"/>
    </font>
    <font>
      <b/>
      <sz val="11"/>
      <color theme="1"/>
      <name val="メイリオ"/>
      <family val="3"/>
      <charset val="128"/>
    </font>
    <font>
      <sz val="11"/>
      <color theme="1"/>
      <name val="メイリオ"/>
      <family val="3"/>
      <charset val="128"/>
    </font>
    <font>
      <sz val="10"/>
      <color theme="1"/>
      <name val="メイリオ"/>
      <family val="3"/>
      <charset val="128"/>
    </font>
    <font>
      <sz val="11"/>
      <color theme="0"/>
      <name val="メイリオ"/>
      <family val="3"/>
      <charset val="128"/>
    </font>
    <font>
      <b/>
      <sz val="10"/>
      <color theme="1"/>
      <name val="メイリオ"/>
      <family val="3"/>
      <charset val="128"/>
    </font>
    <font>
      <i/>
      <sz val="10"/>
      <name val="メイリオ"/>
      <family val="3"/>
      <charset val="128"/>
    </font>
    <font>
      <b/>
      <sz val="10"/>
      <name val="メイリオ"/>
      <family val="3"/>
      <charset val="128"/>
    </font>
    <font>
      <b/>
      <sz val="11"/>
      <name val="メイリオ"/>
      <family val="3"/>
      <charset val="128"/>
    </font>
    <font>
      <sz val="12"/>
      <color theme="1"/>
      <name val="メイリオ"/>
      <family val="3"/>
      <charset val="128"/>
    </font>
    <font>
      <b/>
      <sz val="11"/>
      <name val="ＭＳ 明朝"/>
      <family val="1"/>
      <charset val="128"/>
    </font>
    <font>
      <sz val="11"/>
      <name val="Meiryo UI"/>
      <family val="3"/>
      <charset val="128"/>
    </font>
    <font>
      <b/>
      <sz val="11"/>
      <color theme="0"/>
      <name val="メイリオ"/>
      <family val="3"/>
      <charset val="128"/>
    </font>
    <font>
      <b/>
      <sz val="10"/>
      <name val="HG丸ｺﾞｼｯｸM-PRO"/>
      <family val="3"/>
      <charset val="128"/>
    </font>
    <font>
      <sz val="9"/>
      <name val="メイリオ"/>
      <family val="3"/>
      <charset val="128"/>
    </font>
    <font>
      <sz val="10"/>
      <color theme="0" tint="-0.499984740745262"/>
      <name val="HG丸ｺﾞｼｯｸM-PRO"/>
      <family val="3"/>
      <charset val="128"/>
    </font>
    <font>
      <u/>
      <sz val="10"/>
      <color theme="0" tint="-0.499984740745262"/>
      <name val="HG丸ｺﾞｼｯｸM-PRO"/>
      <family val="3"/>
      <charset val="128"/>
    </font>
    <font>
      <sz val="10"/>
      <color rgb="FFFF5050"/>
      <name val="HG丸ｺﾞｼｯｸM-PRO"/>
      <family val="3"/>
      <charset val="128"/>
    </font>
    <font>
      <sz val="8"/>
      <name val="メイリオ"/>
      <family val="3"/>
      <charset val="128"/>
    </font>
    <font>
      <b/>
      <sz val="8"/>
      <color rgb="FFFF0000"/>
      <name val="メイリオ"/>
      <family val="3"/>
      <charset val="128"/>
    </font>
    <font>
      <sz val="11"/>
      <color theme="1"/>
      <name val="ＭＳ Ｐゴシック"/>
      <family val="2"/>
      <scheme val="minor"/>
    </font>
    <font>
      <sz val="12"/>
      <name val="Meiryo UI"/>
      <family val="3"/>
      <charset val="128"/>
    </font>
    <font>
      <sz val="12"/>
      <color theme="1"/>
      <name val="Meiryo UI"/>
      <family val="3"/>
      <charset val="128"/>
    </font>
    <font>
      <b/>
      <sz val="12"/>
      <color theme="0"/>
      <name val="Meiryo UI"/>
      <family val="3"/>
      <charset val="128"/>
    </font>
    <font>
      <sz val="12"/>
      <color rgb="FF0070C0"/>
      <name val="Meiryo UI"/>
      <family val="3"/>
      <charset val="128"/>
    </font>
    <font>
      <b/>
      <sz val="14"/>
      <name val="Meiryo UI"/>
      <family val="3"/>
      <charset val="128"/>
    </font>
    <font>
      <b/>
      <sz val="12"/>
      <name val="Meiryo UI"/>
      <family val="3"/>
      <charset val="128"/>
    </font>
    <font>
      <b/>
      <sz val="8"/>
      <color theme="0"/>
      <name val="メイリオ"/>
      <family val="3"/>
      <charset val="128"/>
    </font>
  </fonts>
  <fills count="1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0" tint="-0.499984740745262"/>
        <bgColor indexed="64"/>
      </patternFill>
    </fill>
    <fill>
      <patternFill patternType="solid">
        <fgColor theme="1" tint="0.34998626667073579"/>
        <bgColor indexed="64"/>
      </patternFill>
    </fill>
    <fill>
      <patternFill patternType="solid">
        <fgColor theme="2" tint="-0.749992370372631"/>
        <bgColor indexed="64"/>
      </patternFill>
    </fill>
    <fill>
      <patternFill patternType="solid">
        <fgColor theme="7" tint="0.79998168889431442"/>
        <bgColor indexed="64"/>
      </patternFill>
    </fill>
    <fill>
      <patternFill patternType="solid">
        <fgColor theme="1"/>
        <bgColor indexed="64"/>
      </patternFill>
    </fill>
    <fill>
      <patternFill patternType="solid">
        <fgColor theme="9" tint="0.39997558519241921"/>
        <bgColor indexed="64"/>
      </patternFill>
    </fill>
    <fill>
      <patternFill patternType="solid">
        <fgColor rgb="FFFFFF00"/>
        <bgColor indexed="64"/>
      </patternFill>
    </fill>
    <fill>
      <patternFill patternType="solid">
        <fgColor theme="7" tint="0.39997558519241921"/>
        <bgColor indexed="64"/>
      </patternFill>
    </fill>
  </fills>
  <borders count="120">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double">
        <color indexed="64"/>
      </right>
      <top/>
      <bottom style="thin">
        <color indexed="64"/>
      </bottom>
      <diagonal/>
    </border>
    <border>
      <left/>
      <right style="double">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theme="1"/>
      </left>
      <right style="thin">
        <color theme="1"/>
      </right>
      <top style="thin">
        <color theme="1"/>
      </top>
      <bottom style="thin">
        <color theme="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auto="1"/>
      </left>
      <right style="medium">
        <color indexed="64"/>
      </right>
      <top style="thin">
        <color auto="1"/>
      </top>
      <bottom style="medium">
        <color indexed="64"/>
      </bottom>
      <diagonal style="thin">
        <color auto="1"/>
      </diagonal>
    </border>
    <border>
      <left style="thin">
        <color theme="1"/>
      </left>
      <right style="thin">
        <color theme="1"/>
      </right>
      <top/>
      <bottom style="thin">
        <color theme="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auto="1"/>
      </left>
      <right style="thin">
        <color auto="1"/>
      </right>
      <top style="thin">
        <color auto="1"/>
      </top>
      <bottom style="thin">
        <color auto="1"/>
      </bottom>
      <diagonal style="thin">
        <color auto="1"/>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thin">
        <color indexed="64"/>
      </left>
      <right/>
      <top style="thin">
        <color indexed="64"/>
      </top>
      <bottom style="medium">
        <color indexed="64"/>
      </bottom>
      <diagonal/>
    </border>
    <border>
      <left style="thin">
        <color auto="1"/>
      </left>
      <right/>
      <top style="medium">
        <color indexed="64"/>
      </top>
      <bottom style="thin">
        <color indexed="64"/>
      </bottom>
      <diagonal/>
    </border>
    <border>
      <left style="thin">
        <color theme="1"/>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thin">
        <color auto="1"/>
      </right>
      <top style="medium">
        <color indexed="64"/>
      </top>
      <bottom style="thin">
        <color auto="1"/>
      </bottom>
      <diagonal/>
    </border>
    <border>
      <left/>
      <right style="thin">
        <color auto="1"/>
      </right>
      <top style="thin">
        <color auto="1"/>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right/>
      <top style="double">
        <color indexed="64"/>
      </top>
      <bottom style="thin">
        <color indexed="64"/>
      </bottom>
      <diagonal/>
    </border>
    <border>
      <left/>
      <right style="thin">
        <color indexed="64"/>
      </right>
      <top style="medium">
        <color indexed="64"/>
      </top>
      <bottom style="medium">
        <color indexed="64"/>
      </bottom>
      <diagonal/>
    </border>
    <border>
      <left style="thin">
        <color auto="1"/>
      </left>
      <right style="thin">
        <color auto="1"/>
      </right>
      <top style="thin">
        <color auto="1"/>
      </top>
      <bottom style="hair">
        <color indexed="64"/>
      </bottom>
      <diagonal/>
    </border>
    <border>
      <left style="thin">
        <color auto="1"/>
      </left>
      <right style="thin">
        <color auto="1"/>
      </right>
      <top style="hair">
        <color indexed="64"/>
      </top>
      <bottom style="thin">
        <color auto="1"/>
      </bottom>
      <diagonal/>
    </border>
    <border>
      <left style="thin">
        <color theme="1"/>
      </left>
      <right/>
      <top style="thin">
        <color indexed="64"/>
      </top>
      <bottom/>
      <diagonal/>
    </border>
    <border>
      <left style="thin">
        <color theme="1"/>
      </left>
      <right/>
      <top style="thin">
        <color theme="1"/>
      </top>
      <bottom/>
      <diagonal/>
    </border>
    <border>
      <left style="thin">
        <color indexed="64"/>
      </left>
      <right/>
      <top style="thin">
        <color theme="4" tint="0.39997558519241921"/>
      </top>
      <bottom/>
      <diagonal/>
    </border>
    <border>
      <left style="thin">
        <color theme="1"/>
      </left>
      <right/>
      <top/>
      <bottom style="double">
        <color theme="4"/>
      </bottom>
      <diagonal/>
    </border>
    <border>
      <left/>
      <right/>
      <top/>
      <bottom style="double">
        <color theme="4"/>
      </bottom>
      <diagonal/>
    </border>
    <border>
      <left style="thin">
        <color theme="1"/>
      </left>
      <right/>
      <top style="double">
        <color theme="4"/>
      </top>
      <bottom style="thin">
        <color auto="1"/>
      </bottom>
      <diagonal/>
    </border>
    <border>
      <left style="thin">
        <color indexed="64"/>
      </left>
      <right/>
      <top style="double">
        <color theme="4"/>
      </top>
      <bottom style="thin">
        <color auto="1"/>
      </bottom>
      <diagonal/>
    </border>
    <border>
      <left style="medium">
        <color indexed="64"/>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left style="medium">
        <color indexed="64"/>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bottom/>
      <diagonal style="thin">
        <color indexed="64"/>
      </diagonal>
    </border>
    <border>
      <left style="double">
        <color auto="1"/>
      </left>
      <right/>
      <top style="thin">
        <color auto="1"/>
      </top>
      <bottom style="thin">
        <color auto="1"/>
      </bottom>
      <diagonal/>
    </border>
    <border>
      <left/>
      <right style="double">
        <color auto="1"/>
      </right>
      <top style="thin">
        <color auto="1"/>
      </top>
      <bottom style="thin">
        <color auto="1"/>
      </bottom>
      <diagonal/>
    </border>
    <border>
      <left style="double">
        <color auto="1"/>
      </left>
      <right/>
      <top style="thin">
        <color indexed="64"/>
      </top>
      <bottom/>
      <diagonal/>
    </border>
    <border>
      <left style="double">
        <color auto="1"/>
      </left>
      <right/>
      <top/>
      <bottom style="thin">
        <color indexed="64"/>
      </bottom>
      <diagonal/>
    </border>
    <border>
      <left style="double">
        <color auto="1"/>
      </left>
      <right/>
      <top/>
      <bottom/>
      <diagonal/>
    </border>
    <border>
      <left/>
      <right style="double">
        <color auto="1"/>
      </right>
      <top/>
      <bottom/>
      <diagonal/>
    </border>
    <border>
      <left style="double">
        <color auto="1"/>
      </left>
      <right/>
      <top style="double">
        <color indexed="64"/>
      </top>
      <bottom style="thin">
        <color indexed="64"/>
      </bottom>
      <diagonal/>
    </border>
    <border>
      <left/>
      <right style="double">
        <color auto="1"/>
      </right>
      <top style="double">
        <color indexed="64"/>
      </top>
      <bottom style="thin">
        <color indexed="64"/>
      </bottom>
      <diagonal/>
    </border>
    <border>
      <left style="thin">
        <color indexed="64"/>
      </left>
      <right style="medium">
        <color indexed="64"/>
      </right>
      <top style="thin">
        <color theme="1"/>
      </top>
      <bottom style="thin">
        <color theme="1"/>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theme="1"/>
      </bottom>
      <diagonal/>
    </border>
    <border>
      <left style="thin">
        <color theme="1"/>
      </left>
      <right/>
      <top/>
      <bottom/>
      <diagonal/>
    </border>
    <border>
      <left/>
      <right/>
      <top style="double">
        <color theme="4"/>
      </top>
      <bottom style="thin">
        <color auto="1"/>
      </bottom>
      <diagonal/>
    </border>
    <border>
      <left/>
      <right style="medium">
        <color indexed="64"/>
      </right>
      <top style="thin">
        <color auto="1"/>
      </top>
      <bottom style="thin">
        <color auto="1"/>
      </bottom>
      <diagonal/>
    </border>
    <border>
      <left/>
      <right style="thin">
        <color auto="1"/>
      </right>
      <top style="double">
        <color theme="4"/>
      </top>
      <bottom style="thin">
        <color auto="1"/>
      </bottom>
      <diagonal/>
    </border>
    <border>
      <left/>
      <right style="medium">
        <color indexed="64"/>
      </right>
      <top style="double">
        <color theme="4"/>
      </top>
      <bottom style="thin">
        <color auto="1"/>
      </bottom>
      <diagonal/>
    </border>
    <border>
      <left/>
      <right/>
      <top style="thin">
        <color theme="1"/>
      </top>
      <bottom/>
      <diagonal/>
    </border>
    <border>
      <left/>
      <right/>
      <top/>
      <bottom style="thin">
        <color theme="1"/>
      </bottom>
      <diagonal/>
    </border>
    <border>
      <left style="thin">
        <color theme="1"/>
      </left>
      <right style="thin">
        <color theme="1"/>
      </right>
      <top style="thin">
        <color theme="1"/>
      </top>
      <bottom/>
      <diagonal/>
    </border>
    <border>
      <left/>
      <right/>
      <top style="hair">
        <color indexed="64"/>
      </top>
      <bottom style="thin">
        <color indexed="64"/>
      </bottom>
      <diagonal/>
    </border>
    <border diagonalUp="1">
      <left style="thin">
        <color auto="1"/>
      </left>
      <right/>
      <top style="medium">
        <color indexed="64"/>
      </top>
      <bottom style="thin">
        <color auto="1"/>
      </bottom>
      <diagonal style="thin">
        <color auto="1"/>
      </diagonal>
    </border>
    <border diagonalUp="1">
      <left/>
      <right style="thin">
        <color auto="1"/>
      </right>
      <top style="medium">
        <color indexed="64"/>
      </top>
      <bottom style="thin">
        <color auto="1"/>
      </bottom>
      <diagonal style="thin">
        <color auto="1"/>
      </diagonal>
    </border>
    <border>
      <left style="thin">
        <color indexed="64"/>
      </left>
      <right/>
      <top style="medium">
        <color indexed="64"/>
      </top>
      <bottom style="medium">
        <color indexed="64"/>
      </bottom>
      <diagonal/>
    </border>
    <border>
      <left style="medium">
        <color indexed="64"/>
      </left>
      <right style="medium">
        <color indexed="64"/>
      </right>
      <top style="double">
        <color theme="4"/>
      </top>
      <bottom style="thin">
        <color auto="1"/>
      </bottom>
      <diagonal/>
    </border>
    <border>
      <left style="thin">
        <color indexed="64"/>
      </left>
      <right style="thin">
        <color indexed="64"/>
      </right>
      <top style="medium">
        <color indexed="64"/>
      </top>
      <bottom style="double">
        <color indexed="64"/>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right style="thin">
        <color auto="1"/>
      </right>
      <top style="thin">
        <color auto="1"/>
      </top>
      <bottom style="hair">
        <color auto="1"/>
      </bottom>
      <diagonal/>
    </border>
    <border diagonalUp="1">
      <left style="thin">
        <color indexed="64"/>
      </left>
      <right style="thin">
        <color theme="1"/>
      </right>
      <top style="hair">
        <color indexed="64"/>
      </top>
      <bottom style="hair">
        <color indexed="64"/>
      </bottom>
      <diagonal style="thin">
        <color indexed="64"/>
      </diagonal>
    </border>
    <border>
      <left style="thin">
        <color auto="1"/>
      </left>
      <right/>
      <top style="thin">
        <color auto="1"/>
      </top>
      <bottom style="hair">
        <color auto="1"/>
      </bottom>
      <diagonal/>
    </border>
    <border>
      <left/>
      <right style="thin">
        <color indexed="64"/>
      </right>
      <top style="thin">
        <color theme="1"/>
      </top>
      <bottom style="thin">
        <color indexed="64"/>
      </bottom>
      <diagonal/>
    </border>
    <border>
      <left/>
      <right/>
      <top style="thin">
        <color theme="1"/>
      </top>
      <bottom style="thin">
        <color indexed="64"/>
      </bottom>
      <diagonal/>
    </border>
    <border>
      <left style="thin">
        <color theme="1"/>
      </left>
      <right style="thin">
        <color theme="1"/>
      </right>
      <top/>
      <bottom/>
      <diagonal/>
    </border>
    <border>
      <left/>
      <right style="thin">
        <color theme="1"/>
      </right>
      <top style="thin">
        <color theme="1"/>
      </top>
      <bottom style="thin">
        <color theme="1"/>
      </bottom>
      <diagonal/>
    </border>
    <border>
      <left style="thin">
        <color indexed="64"/>
      </left>
      <right style="thin">
        <color indexed="64"/>
      </right>
      <top style="thin">
        <color theme="1"/>
      </top>
      <bottom/>
      <diagonal/>
    </border>
    <border>
      <left/>
      <right style="thin">
        <color indexed="64"/>
      </right>
      <top style="hair">
        <color indexed="64"/>
      </top>
      <bottom/>
      <diagonal/>
    </border>
    <border>
      <left style="thin">
        <color indexed="64"/>
      </left>
      <right/>
      <top style="hair">
        <color indexed="64"/>
      </top>
      <bottom/>
      <diagonal/>
    </border>
    <border diagonalUp="1">
      <left/>
      <right style="thin">
        <color theme="1"/>
      </right>
      <top style="hair">
        <color indexed="64"/>
      </top>
      <bottom style="hair">
        <color indexed="64"/>
      </bottom>
      <diagonal style="thin">
        <color indexed="64"/>
      </diagonal>
    </border>
    <border>
      <left style="thin">
        <color indexed="64"/>
      </left>
      <right style="hair">
        <color indexed="64"/>
      </right>
      <top style="hair">
        <color indexed="64"/>
      </top>
      <bottom style="thin">
        <color indexed="64"/>
      </bottom>
      <diagonal/>
    </border>
    <border>
      <left style="thin">
        <color indexed="64"/>
      </left>
      <right style="thin">
        <color theme="1"/>
      </right>
      <top/>
      <bottom style="hair">
        <color indexed="64"/>
      </bottom>
      <diagonal/>
    </border>
    <border>
      <left style="thin">
        <color theme="1"/>
      </left>
      <right style="thin">
        <color indexed="64"/>
      </right>
      <top/>
      <bottom/>
      <diagonal/>
    </border>
    <border>
      <left/>
      <right style="thin">
        <color theme="1"/>
      </right>
      <top style="hair">
        <color theme="1"/>
      </top>
      <bottom style="hair">
        <color theme="1"/>
      </bottom>
      <diagonal/>
    </border>
    <border>
      <left/>
      <right style="thin">
        <color theme="1"/>
      </right>
      <top style="hair">
        <color theme="1"/>
      </top>
      <bottom/>
      <diagonal/>
    </border>
    <border>
      <left style="thin">
        <color theme="1"/>
      </left>
      <right style="thin">
        <color theme="1"/>
      </right>
      <top style="hair">
        <color theme="1"/>
      </top>
      <bottom/>
      <diagonal/>
    </border>
    <border>
      <left/>
      <right style="thin">
        <color theme="1"/>
      </right>
      <top style="hair">
        <color theme="1"/>
      </top>
      <bottom style="thin">
        <color theme="1"/>
      </bottom>
      <diagonal/>
    </border>
  </borders>
  <cellStyleXfs count="24">
    <xf numFmtId="0" fontId="0"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xf numFmtId="0" fontId="14" fillId="0" borderId="0"/>
    <xf numFmtId="0" fontId="14" fillId="0" borderId="0">
      <alignment vertical="center"/>
    </xf>
    <xf numFmtId="0" fontId="3" fillId="0" borderId="0">
      <alignment vertical="center"/>
    </xf>
    <xf numFmtId="0" fontId="13" fillId="0" borderId="0"/>
    <xf numFmtId="0" fontId="14" fillId="0" borderId="0">
      <alignment vertical="center"/>
    </xf>
    <xf numFmtId="0" fontId="3" fillId="0" borderId="0"/>
    <xf numFmtId="0" fontId="14" fillId="0" borderId="0">
      <alignment vertical="center"/>
    </xf>
    <xf numFmtId="0" fontId="14" fillId="0" borderId="0">
      <alignment vertical="center"/>
    </xf>
    <xf numFmtId="0" fontId="15" fillId="0" borderId="0">
      <alignment vertical="center"/>
    </xf>
    <xf numFmtId="0" fontId="3" fillId="0" borderId="0"/>
    <xf numFmtId="0" fontId="3" fillId="0" borderId="0"/>
    <xf numFmtId="0" fontId="17" fillId="0" borderId="0">
      <alignment vertical="center"/>
    </xf>
    <xf numFmtId="0" fontId="12" fillId="0" borderId="0">
      <alignment vertical="center"/>
    </xf>
    <xf numFmtId="0" fontId="3" fillId="0" borderId="0"/>
    <xf numFmtId="0" fontId="2" fillId="0" borderId="0">
      <alignment vertical="center"/>
    </xf>
    <xf numFmtId="0" fontId="51" fillId="0" borderId="0"/>
    <xf numFmtId="38" fontId="3" fillId="0" borderId="0" applyFont="0" applyFill="0" applyBorder="0" applyAlignment="0" applyProtection="0">
      <alignment vertical="center"/>
    </xf>
    <xf numFmtId="38" fontId="3" fillId="0" borderId="0" applyFont="0" applyFill="0" applyBorder="0" applyAlignment="0" applyProtection="0"/>
    <xf numFmtId="9" fontId="3" fillId="0" borderId="0" applyFont="0" applyFill="0" applyBorder="0" applyAlignment="0" applyProtection="0"/>
    <xf numFmtId="0" fontId="21" fillId="0" borderId="0">
      <alignment vertical="center"/>
    </xf>
    <xf numFmtId="0" fontId="1" fillId="0" borderId="0">
      <alignment vertical="center"/>
    </xf>
  </cellStyleXfs>
  <cellXfs count="486">
    <xf numFmtId="0" fontId="0" fillId="0" borderId="0" xfId="0">
      <alignment vertical="center"/>
    </xf>
    <xf numFmtId="0" fontId="8"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8" fillId="0" borderId="20" xfId="0" applyFont="1" applyBorder="1" applyAlignment="1">
      <alignment horizontal="center" vertical="center"/>
    </xf>
    <xf numFmtId="0" fontId="8" fillId="0" borderId="1" xfId="0" applyFont="1" applyBorder="1">
      <alignment vertical="center"/>
    </xf>
    <xf numFmtId="0" fontId="8" fillId="0" borderId="0" xfId="0" applyFont="1" applyAlignment="1">
      <alignment horizontal="right" vertical="center"/>
    </xf>
    <xf numFmtId="0" fontId="8" fillId="0" borderId="0" xfId="0" applyFont="1" applyAlignment="1">
      <alignment horizontal="left" vertical="center"/>
    </xf>
    <xf numFmtId="0" fontId="6" fillId="0" borderId="0" xfId="0" applyFont="1">
      <alignment vertical="center"/>
    </xf>
    <xf numFmtId="0" fontId="7" fillId="0" borderId="0" xfId="5" applyFont="1" applyAlignment="1">
      <alignment horizontal="left" vertical="top"/>
    </xf>
    <xf numFmtId="0" fontId="7" fillId="0" borderId="0" xfId="5" applyFont="1" applyAlignment="1">
      <alignment horizontal="left"/>
    </xf>
    <xf numFmtId="0" fontId="7" fillId="0" borderId="0" xfId="5" applyFont="1">
      <alignment vertical="center"/>
    </xf>
    <xf numFmtId="0" fontId="6" fillId="0" borderId="0" xfId="5" applyFont="1" applyAlignment="1">
      <alignment horizontal="right" vertical="center"/>
    </xf>
    <xf numFmtId="0" fontId="28" fillId="0" borderId="0" xfId="5" applyFont="1" applyAlignment="1">
      <alignment horizontal="left" vertical="center"/>
    </xf>
    <xf numFmtId="0" fontId="5" fillId="0" borderId="0" xfId="12" applyFont="1"/>
    <xf numFmtId="38" fontId="33" fillId="4" borderId="6" xfId="1" applyFont="1" applyFill="1" applyBorder="1" applyAlignment="1">
      <alignment horizontal="right" vertical="center" shrinkToFit="1"/>
    </xf>
    <xf numFmtId="179" fontId="32" fillId="4" borderId="61" xfId="0" applyNumberFormat="1" applyFont="1" applyFill="1" applyBorder="1" applyAlignment="1">
      <alignment horizontal="right" vertical="center" shrinkToFit="1"/>
    </xf>
    <xf numFmtId="0" fontId="32" fillId="3" borderId="61" xfId="0" applyFont="1" applyFill="1" applyBorder="1" applyAlignment="1">
      <alignment horizontal="left" vertical="center" shrinkToFit="1"/>
    </xf>
    <xf numFmtId="0" fontId="11" fillId="0" borderId="0" xfId="12" applyFont="1" applyAlignment="1">
      <alignment horizontal="left" vertical="center"/>
    </xf>
    <xf numFmtId="0" fontId="5" fillId="0" borderId="0" xfId="12" applyFont="1" applyAlignment="1">
      <alignment horizontal="center" vertical="center"/>
    </xf>
    <xf numFmtId="38" fontId="37" fillId="0" borderId="0" xfId="2" applyFont="1" applyFill="1" applyBorder="1" applyAlignment="1">
      <alignment vertical="center"/>
    </xf>
    <xf numFmtId="38" fontId="5" fillId="0" borderId="0" xfId="2" applyFont="1" applyFill="1" applyBorder="1" applyAlignment="1">
      <alignment vertical="center"/>
    </xf>
    <xf numFmtId="0" fontId="5" fillId="0" borderId="0" xfId="12" applyFont="1" applyAlignment="1">
      <alignment vertical="center"/>
    </xf>
    <xf numFmtId="0" fontId="11" fillId="0" borderId="0" xfId="12" applyFont="1" applyAlignment="1">
      <alignment horizontal="left" vertical="center" wrapText="1"/>
    </xf>
    <xf numFmtId="180" fontId="38" fillId="0" borderId="0" xfId="8" applyNumberFormat="1" applyFont="1" applyAlignment="1">
      <alignment horizontal="left" vertical="center"/>
    </xf>
    <xf numFmtId="180" fontId="36" fillId="0" borderId="25" xfId="8" applyNumberFormat="1" applyFont="1" applyBorder="1" applyAlignment="1">
      <alignment horizontal="center" vertical="center"/>
    </xf>
    <xf numFmtId="180" fontId="5" fillId="0" borderId="8" xfId="8" applyNumberFormat="1" applyFont="1" applyBorder="1" applyAlignment="1">
      <alignment horizontal="center" vertical="center"/>
    </xf>
    <xf numFmtId="0" fontId="6" fillId="0" borderId="20" xfId="0" applyFont="1" applyBorder="1" applyAlignment="1">
      <alignment horizontal="center" shrinkToFit="1"/>
    </xf>
    <xf numFmtId="38" fontId="39" fillId="4" borderId="20" xfId="1" applyFont="1" applyFill="1" applyBorder="1" applyAlignment="1">
      <alignment horizontal="right" vertical="center"/>
    </xf>
    <xf numFmtId="38" fontId="39" fillId="4" borderId="22" xfId="1" applyFont="1" applyFill="1" applyBorder="1" applyAlignment="1">
      <alignment horizontal="right" vertical="center"/>
    </xf>
    <xf numFmtId="0" fontId="6" fillId="0" borderId="0" xfId="8" applyFont="1"/>
    <xf numFmtId="0" fontId="6" fillId="0" borderId="0" xfId="12" applyFont="1"/>
    <xf numFmtId="0" fontId="39" fillId="0" borderId="0" xfId="12" applyFont="1" applyAlignment="1">
      <alignment horizontal="left" vertical="center" shrinkToFit="1"/>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12" xfId="0" applyBorder="1" applyAlignment="1">
      <alignment horizontal="center" vertical="center"/>
    </xf>
    <xf numFmtId="0" fontId="39" fillId="3" borderId="12" xfId="0" applyFont="1" applyFill="1" applyBorder="1" applyAlignment="1">
      <alignment horizontal="center" vertical="center"/>
    </xf>
    <xf numFmtId="0" fontId="39" fillId="3" borderId="13" xfId="0" applyFont="1" applyFill="1" applyBorder="1" applyAlignment="1">
      <alignment horizontal="center" vertical="center"/>
    </xf>
    <xf numFmtId="0" fontId="5" fillId="0" borderId="62" xfId="12" applyFont="1" applyBorder="1" applyAlignment="1">
      <alignment horizontal="center" shrinkToFit="1"/>
    </xf>
    <xf numFmtId="0" fontId="6" fillId="0" borderId="17" xfId="0" applyFont="1" applyBorder="1" applyAlignment="1">
      <alignment vertical="center" shrinkToFit="1"/>
    </xf>
    <xf numFmtId="0" fontId="6" fillId="0" borderId="50" xfId="0" applyFont="1" applyBorder="1" applyAlignment="1">
      <alignment vertical="center" shrinkToFit="1"/>
    </xf>
    <xf numFmtId="38" fontId="6" fillId="4" borderId="50" xfId="1" applyFont="1" applyFill="1" applyBorder="1" applyAlignment="1">
      <alignment vertical="center"/>
    </xf>
    <xf numFmtId="0" fontId="6" fillId="4" borderId="63" xfId="0" applyFont="1" applyFill="1" applyBorder="1">
      <alignment vertical="center"/>
    </xf>
    <xf numFmtId="0" fontId="6" fillId="4" borderId="50" xfId="0" applyFont="1" applyFill="1" applyBorder="1">
      <alignment vertical="center"/>
    </xf>
    <xf numFmtId="0" fontId="6" fillId="4" borderId="64" xfId="0" applyFont="1" applyFill="1" applyBorder="1">
      <alignment vertical="center"/>
    </xf>
    <xf numFmtId="0" fontId="5" fillId="0" borderId="65" xfId="12" applyFont="1" applyBorder="1" applyAlignment="1">
      <alignment horizontal="center" shrinkToFit="1"/>
    </xf>
    <xf numFmtId="0" fontId="6" fillId="0" borderId="20" xfId="0" applyFont="1" applyBorder="1" applyAlignment="1">
      <alignment vertical="center" shrinkToFit="1"/>
    </xf>
    <xf numFmtId="38" fontId="6" fillId="4" borderId="20" xfId="1" applyFont="1" applyFill="1" applyBorder="1" applyAlignment="1">
      <alignment vertical="center"/>
    </xf>
    <xf numFmtId="0" fontId="6" fillId="4" borderId="36" xfId="0" applyFont="1" applyFill="1" applyBorder="1">
      <alignment vertical="center"/>
    </xf>
    <xf numFmtId="0" fontId="6" fillId="4" borderId="20" xfId="0" applyFont="1" applyFill="1" applyBorder="1">
      <alignment vertical="center"/>
    </xf>
    <xf numFmtId="0" fontId="6" fillId="4" borderId="66" xfId="0" applyFont="1" applyFill="1" applyBorder="1">
      <alignment vertical="center"/>
    </xf>
    <xf numFmtId="0" fontId="5" fillId="0" borderId="27" xfId="12" applyFont="1" applyBorder="1" applyAlignment="1">
      <alignment horizontal="center" shrinkToFit="1"/>
    </xf>
    <xf numFmtId="0" fontId="6" fillId="0" borderId="12" xfId="0" applyFont="1" applyBorder="1" applyAlignment="1">
      <alignment vertical="center" shrinkToFit="1"/>
    </xf>
    <xf numFmtId="0" fontId="6" fillId="0" borderId="4" xfId="0" applyFont="1" applyBorder="1" applyAlignment="1">
      <alignment vertical="center" shrinkToFit="1"/>
    </xf>
    <xf numFmtId="38" fontId="6" fillId="4" borderId="4" xfId="1" applyFont="1" applyFill="1" applyBorder="1" applyAlignment="1">
      <alignment vertical="center"/>
    </xf>
    <xf numFmtId="0" fontId="6" fillId="4" borderId="30" xfId="0" applyFont="1" applyFill="1" applyBorder="1">
      <alignment vertical="center"/>
    </xf>
    <xf numFmtId="0" fontId="6" fillId="4" borderId="1" xfId="0" applyFont="1" applyFill="1" applyBorder="1">
      <alignment vertical="center"/>
    </xf>
    <xf numFmtId="0" fontId="6" fillId="4" borderId="31" xfId="0" applyFont="1" applyFill="1" applyBorder="1">
      <alignment vertical="center"/>
    </xf>
    <xf numFmtId="38" fontId="6" fillId="4" borderId="17" xfId="1" applyFont="1" applyFill="1" applyBorder="1" applyAlignment="1">
      <alignment vertical="center"/>
    </xf>
    <xf numFmtId="38" fontId="6" fillId="4" borderId="18" xfId="1" applyFont="1" applyFill="1" applyBorder="1" applyAlignment="1">
      <alignment vertical="center"/>
    </xf>
    <xf numFmtId="38" fontId="6" fillId="4" borderId="12" xfId="1" applyFont="1" applyFill="1" applyBorder="1" applyAlignment="1">
      <alignment vertical="center"/>
    </xf>
    <xf numFmtId="38" fontId="6" fillId="4" borderId="13" xfId="1" applyFont="1" applyFill="1" applyBorder="1" applyAlignment="1">
      <alignment vertical="center"/>
    </xf>
    <xf numFmtId="38" fontId="6" fillId="4" borderId="1" xfId="1" applyFont="1" applyFill="1" applyBorder="1" applyAlignment="1">
      <alignment vertical="center"/>
    </xf>
    <xf numFmtId="38" fontId="6" fillId="4" borderId="44" xfId="1" applyFont="1" applyFill="1" applyBorder="1" applyAlignment="1">
      <alignment vertical="center"/>
    </xf>
    <xf numFmtId="38" fontId="6" fillId="4" borderId="29" xfId="1" applyFont="1" applyFill="1" applyBorder="1" applyAlignment="1">
      <alignment vertical="center"/>
    </xf>
    <xf numFmtId="0" fontId="6" fillId="4" borderId="67" xfId="0" applyFont="1" applyFill="1" applyBorder="1">
      <alignment vertical="center"/>
    </xf>
    <xf numFmtId="0" fontId="25" fillId="0" borderId="34" xfId="0" applyFont="1" applyBorder="1" applyAlignment="1">
      <alignment horizontal="center" vertical="center"/>
    </xf>
    <xf numFmtId="38" fontId="39" fillId="4" borderId="34" xfId="0" applyNumberFormat="1" applyFont="1" applyFill="1" applyBorder="1">
      <alignment vertical="center"/>
    </xf>
    <xf numFmtId="0" fontId="6" fillId="0" borderId="0" xfId="12" applyFont="1" applyAlignment="1">
      <alignment horizontal="left" vertical="center"/>
    </xf>
    <xf numFmtId="0" fontId="6" fillId="0" borderId="0" xfId="8" applyFont="1" applyAlignment="1">
      <alignment horizontal="center" vertical="center"/>
    </xf>
    <xf numFmtId="176" fontId="6" fillId="0" borderId="0" xfId="8" applyNumberFormat="1" applyFont="1" applyAlignment="1">
      <alignment horizontal="center" vertical="center" shrinkToFit="1" readingOrder="1"/>
    </xf>
    <xf numFmtId="0" fontId="6" fillId="0" borderId="0" xfId="8" applyFont="1" applyAlignment="1">
      <alignment vertical="center" wrapText="1" shrinkToFit="1" readingOrder="1"/>
    </xf>
    <xf numFmtId="0" fontId="6" fillId="0" borderId="0" xfId="16" applyFont="1"/>
    <xf numFmtId="0" fontId="6" fillId="0" borderId="0" xfId="8" applyFont="1" applyAlignment="1">
      <alignment horizontal="center" vertical="center" shrinkToFit="1"/>
    </xf>
    <xf numFmtId="38" fontId="6" fillId="0" borderId="0" xfId="1" applyFont="1" applyFill="1" applyBorder="1" applyAlignment="1">
      <alignment horizontal="right" vertical="center" shrinkToFit="1" readingOrder="1"/>
    </xf>
    <xf numFmtId="38" fontId="6" fillId="0" borderId="0" xfId="1" applyFont="1" applyFill="1" applyBorder="1" applyAlignment="1">
      <alignment horizontal="right" vertical="center" wrapText="1"/>
    </xf>
    <xf numFmtId="0" fontId="6" fillId="0" borderId="0" xfId="16" applyFont="1" applyAlignment="1">
      <alignment horizontal="left" vertical="center" wrapText="1"/>
    </xf>
    <xf numFmtId="0" fontId="5" fillId="0" borderId="0" xfId="16" applyFont="1" applyAlignment="1">
      <alignment vertical="center"/>
    </xf>
    <xf numFmtId="0" fontId="5" fillId="0" borderId="0" xfId="16" applyFont="1"/>
    <xf numFmtId="0" fontId="11" fillId="0" borderId="21" xfId="16" applyFont="1" applyBorder="1" applyAlignment="1">
      <alignment horizontal="left" vertical="center"/>
    </xf>
    <xf numFmtId="0" fontId="11" fillId="0" borderId="22" xfId="16" applyFont="1" applyBorder="1" applyAlignment="1">
      <alignment horizontal="left" vertical="center"/>
    </xf>
    <xf numFmtId="0" fontId="11" fillId="0" borderId="0" xfId="16" applyFont="1" applyAlignment="1">
      <alignment horizontal="left" vertical="center" wrapText="1"/>
    </xf>
    <xf numFmtId="0" fontId="6" fillId="0" borderId="22" xfId="16" applyFont="1" applyBorder="1"/>
    <xf numFmtId="0" fontId="10" fillId="0" borderId="21" xfId="0" applyFont="1" applyBorder="1">
      <alignment vertical="center"/>
    </xf>
    <xf numFmtId="0" fontId="10" fillId="0" borderId="22" xfId="0" applyFont="1" applyBorder="1">
      <alignment vertical="center"/>
    </xf>
    <xf numFmtId="0" fontId="11" fillId="0" borderId="0" xfId="16" applyFont="1" applyAlignment="1">
      <alignment horizontal="center" vertical="center" shrinkToFit="1"/>
    </xf>
    <xf numFmtId="0" fontId="8" fillId="0" borderId="0" xfId="13" applyFont="1"/>
    <xf numFmtId="0" fontId="8" fillId="0" borderId="0" xfId="13" applyFont="1" applyAlignment="1">
      <alignment horizontal="center" vertical="center"/>
    </xf>
    <xf numFmtId="0" fontId="41" fillId="0" borderId="0" xfId="0" applyFont="1" applyAlignment="1">
      <alignment horizontal="center" vertical="center"/>
    </xf>
    <xf numFmtId="0" fontId="8" fillId="0" borderId="0" xfId="13" applyFont="1" applyAlignment="1">
      <alignment vertical="center"/>
    </xf>
    <xf numFmtId="182" fontId="26" fillId="0" borderId="0" xfId="0" applyNumberFormat="1" applyFont="1" applyAlignment="1">
      <alignment horizontal="center" vertical="center"/>
    </xf>
    <xf numFmtId="0" fontId="8" fillId="0" borderId="25" xfId="0" applyFont="1" applyBorder="1" applyAlignment="1">
      <alignment horizontal="center" vertical="center"/>
    </xf>
    <xf numFmtId="0" fontId="8" fillId="0" borderId="20" xfId="0" applyFont="1" applyBorder="1" applyAlignment="1">
      <alignment horizontal="centerContinuous" vertical="center"/>
    </xf>
    <xf numFmtId="0" fontId="8" fillId="0" borderId="1" xfId="0" applyFont="1" applyBorder="1" applyAlignment="1">
      <alignment horizontal="center" vertical="center"/>
    </xf>
    <xf numFmtId="0" fontId="8" fillId="4" borderId="20" xfId="0" applyFont="1" applyFill="1" applyBorder="1" applyAlignment="1">
      <alignment horizontal="center" vertical="center"/>
    </xf>
    <xf numFmtId="0" fontId="8" fillId="0" borderId="4" xfId="0" applyFont="1" applyBorder="1">
      <alignment vertical="center"/>
    </xf>
    <xf numFmtId="38" fontId="18" fillId="4" borderId="4" xfId="1" applyFont="1" applyFill="1" applyBorder="1" applyAlignment="1">
      <alignment horizontal="right" vertical="center"/>
    </xf>
    <xf numFmtId="0" fontId="0" fillId="0" borderId="8" xfId="0" applyBorder="1" applyAlignment="1">
      <alignment horizontal="center" vertical="center"/>
    </xf>
    <xf numFmtId="38" fontId="18" fillId="4" borderId="0" xfId="1" applyFont="1" applyFill="1" applyBorder="1" applyAlignment="1">
      <alignment horizontal="right" vertical="center"/>
    </xf>
    <xf numFmtId="0" fontId="28" fillId="0" borderId="0" xfId="5" applyFont="1" applyAlignment="1">
      <alignment horizontal="right" vertical="center"/>
    </xf>
    <xf numFmtId="0" fontId="6" fillId="2" borderId="76" xfId="12" applyFont="1" applyFill="1" applyBorder="1" applyAlignment="1">
      <alignment horizontal="center" vertical="center" wrapText="1" shrinkToFit="1"/>
    </xf>
    <xf numFmtId="0" fontId="40" fillId="0" borderId="0" xfId="5" applyFont="1">
      <alignment vertical="center"/>
    </xf>
    <xf numFmtId="0" fontId="11" fillId="0" borderId="0" xfId="5" applyFont="1">
      <alignment vertical="center"/>
    </xf>
    <xf numFmtId="0" fontId="11" fillId="0" borderId="5" xfId="16" applyFont="1" applyBorder="1" applyAlignment="1">
      <alignment horizontal="center" vertical="center" shrinkToFit="1"/>
    </xf>
    <xf numFmtId="179" fontId="32" fillId="4" borderId="80" xfId="0" applyNumberFormat="1" applyFont="1" applyFill="1" applyBorder="1" applyAlignment="1">
      <alignment horizontal="right" vertical="center" shrinkToFit="1"/>
    </xf>
    <xf numFmtId="0" fontId="28" fillId="0" borderId="0" xfId="0" applyFont="1" applyFill="1" applyAlignment="1">
      <alignment horizontal="right" vertical="center"/>
    </xf>
    <xf numFmtId="0" fontId="11" fillId="0" borderId="0" xfId="16" applyFont="1" applyBorder="1" applyAlignment="1">
      <alignment horizontal="center" vertical="center" shrinkToFit="1"/>
    </xf>
    <xf numFmtId="0" fontId="11" fillId="0" borderId="7" xfId="16" applyFont="1" applyBorder="1" applyAlignment="1">
      <alignment horizontal="left" vertical="center" wrapText="1"/>
    </xf>
    <xf numFmtId="0" fontId="38" fillId="3" borderId="9" xfId="8" applyFont="1" applyFill="1" applyBorder="1" applyAlignment="1">
      <alignment horizontal="center" vertical="center" wrapText="1" shrinkToFit="1" readingOrder="1"/>
    </xf>
    <xf numFmtId="179" fontId="6" fillId="4" borderId="35" xfId="0" applyNumberFormat="1" applyFont="1" applyFill="1" applyBorder="1">
      <alignment vertical="center"/>
    </xf>
    <xf numFmtId="38" fontId="39" fillId="4" borderId="35" xfId="0" applyNumberFormat="1" applyFont="1" applyFill="1" applyBorder="1">
      <alignment vertical="center"/>
    </xf>
    <xf numFmtId="0" fontId="7" fillId="0" borderId="0" xfId="5" applyFont="1" applyFill="1" applyAlignment="1">
      <alignment horizontal="left" vertical="top"/>
    </xf>
    <xf numFmtId="0" fontId="30" fillId="0" borderId="0" xfId="5" applyFont="1" applyFill="1" applyAlignment="1">
      <alignment horizontal="left" vertical="center"/>
    </xf>
    <xf numFmtId="0" fontId="39" fillId="0" borderId="22" xfId="0" applyFont="1" applyBorder="1" applyAlignment="1">
      <alignment vertical="center"/>
    </xf>
    <xf numFmtId="0" fontId="5" fillId="0" borderId="0" xfId="12" applyFont="1" applyBorder="1"/>
    <xf numFmtId="0" fontId="0" fillId="0" borderId="0" xfId="0" applyBorder="1" applyAlignment="1">
      <alignment vertical="center"/>
    </xf>
    <xf numFmtId="0" fontId="6" fillId="3" borderId="7" xfId="0" applyFont="1" applyFill="1" applyBorder="1" applyAlignment="1">
      <alignment horizontal="center"/>
    </xf>
    <xf numFmtId="180" fontId="5" fillId="0" borderId="0" xfId="8" applyNumberFormat="1" applyFont="1" applyAlignment="1">
      <alignment horizontal="left" vertical="center"/>
    </xf>
    <xf numFmtId="0" fontId="39" fillId="0" borderId="0" xfId="16" applyFont="1" applyAlignment="1">
      <alignment vertical="center"/>
    </xf>
    <xf numFmtId="38" fontId="18" fillId="4" borderId="20" xfId="1" applyFont="1" applyFill="1" applyBorder="1" applyAlignment="1">
      <alignment horizontal="right" vertical="center"/>
    </xf>
    <xf numFmtId="38" fontId="18" fillId="4" borderId="25" xfId="0" applyNumberFormat="1" applyFont="1" applyFill="1" applyBorder="1">
      <alignment vertical="center"/>
    </xf>
    <xf numFmtId="38" fontId="18" fillId="4" borderId="1" xfId="0" applyNumberFormat="1" applyFont="1" applyFill="1" applyBorder="1">
      <alignment vertical="center"/>
    </xf>
    <xf numFmtId="0" fontId="33" fillId="0" borderId="0" xfId="5" applyFont="1">
      <alignment vertical="center"/>
    </xf>
    <xf numFmtId="0" fontId="7" fillId="0" borderId="0" xfId="5" applyFont="1" applyAlignment="1">
      <alignment horizontal="right" vertical="center"/>
    </xf>
    <xf numFmtId="0" fontId="7" fillId="0" borderId="0" xfId="5" applyFont="1" applyAlignment="1"/>
    <xf numFmtId="0" fontId="6" fillId="0" borderId="0" xfId="5" applyFont="1" applyAlignment="1"/>
    <xf numFmtId="0" fontId="28" fillId="0" borderId="0" xfId="5" applyFont="1" applyAlignment="1">
      <alignment horizontal="center" vertical="center"/>
    </xf>
    <xf numFmtId="0" fontId="44" fillId="0" borderId="0" xfId="5" applyFont="1" applyAlignment="1">
      <alignment horizontal="center" vertical="center"/>
    </xf>
    <xf numFmtId="0" fontId="6" fillId="0" borderId="0" xfId="5" applyFont="1" applyAlignment="1">
      <alignment horizontal="center" vertical="center"/>
    </xf>
    <xf numFmtId="0" fontId="6" fillId="0" borderId="79" xfId="5" applyFont="1" applyBorder="1" applyAlignment="1">
      <alignment horizontal="center" vertical="center"/>
    </xf>
    <xf numFmtId="183" fontId="6" fillId="9" borderId="86" xfId="5" applyNumberFormat="1" applyFont="1" applyFill="1" applyBorder="1" applyAlignment="1">
      <alignment horizontal="center" vertical="center" wrapText="1"/>
    </xf>
    <xf numFmtId="184" fontId="6" fillId="9" borderId="86" xfId="5" applyNumberFormat="1" applyFont="1" applyFill="1" applyBorder="1" applyAlignment="1">
      <alignment horizontal="center" vertical="center" shrinkToFit="1"/>
    </xf>
    <xf numFmtId="188" fontId="6" fillId="9" borderId="19" xfId="5" applyNumberFormat="1" applyFont="1" applyFill="1" applyBorder="1" applyAlignment="1">
      <alignment horizontal="center" vertical="center" wrapText="1"/>
    </xf>
    <xf numFmtId="185" fontId="43" fillId="9" borderId="86" xfId="5" applyNumberFormat="1" applyFont="1" applyFill="1" applyBorder="1" applyAlignment="1">
      <alignment horizontal="center" vertical="center"/>
    </xf>
    <xf numFmtId="0" fontId="6" fillId="9" borderId="86" xfId="5" applyFont="1" applyFill="1" applyBorder="1" applyAlignment="1">
      <alignment horizontal="center" vertical="center" wrapText="1"/>
    </xf>
    <xf numFmtId="177" fontId="5" fillId="9" borderId="19" xfId="5" applyNumberFormat="1" applyFont="1" applyFill="1" applyBorder="1" applyAlignment="1">
      <alignment horizontal="left" vertical="center" wrapText="1" shrinkToFit="1"/>
    </xf>
    <xf numFmtId="0" fontId="11" fillId="9" borderId="86" xfId="5" applyFont="1" applyFill="1" applyBorder="1" applyAlignment="1">
      <alignment vertical="center" wrapText="1"/>
    </xf>
    <xf numFmtId="183" fontId="6" fillId="0" borderId="0" xfId="5" applyNumberFormat="1" applyFont="1" applyAlignment="1">
      <alignment horizontal="center" vertical="center" wrapText="1"/>
    </xf>
    <xf numFmtId="184" fontId="6" fillId="0" borderId="0" xfId="5" applyNumberFormat="1" applyFont="1" applyAlignment="1">
      <alignment horizontal="center" vertical="center" shrinkToFit="1"/>
    </xf>
    <xf numFmtId="188" fontId="6" fillId="0" borderId="0" xfId="5" applyNumberFormat="1" applyFont="1" applyAlignment="1">
      <alignment horizontal="center" vertical="center" wrapText="1"/>
    </xf>
    <xf numFmtId="187" fontId="6" fillId="0" borderId="0" xfId="5" applyNumberFormat="1" applyFont="1" applyAlignment="1">
      <alignment horizontal="center" vertical="center" wrapText="1"/>
    </xf>
    <xf numFmtId="177" fontId="6" fillId="0" borderId="0" xfId="5" applyNumberFormat="1" applyFont="1" applyAlignment="1">
      <alignment horizontal="left" vertical="center" shrinkToFit="1"/>
    </xf>
    <xf numFmtId="177" fontId="45" fillId="0" borderId="0" xfId="5" applyNumberFormat="1" applyFont="1" applyAlignment="1">
      <alignment horizontal="left" vertical="center" wrapText="1" shrinkToFit="1"/>
    </xf>
    <xf numFmtId="177" fontId="6" fillId="0" borderId="0" xfId="5" applyNumberFormat="1" applyFont="1" applyAlignment="1">
      <alignment horizontal="center" vertical="center" wrapText="1"/>
    </xf>
    <xf numFmtId="177" fontId="6" fillId="0" borderId="0" xfId="5" applyNumberFormat="1" applyFont="1" applyAlignment="1">
      <alignment horizontal="right" vertical="center" wrapText="1"/>
    </xf>
    <xf numFmtId="0" fontId="23" fillId="0" borderId="0" xfId="5" applyFont="1">
      <alignment vertical="center"/>
    </xf>
    <xf numFmtId="0" fontId="31" fillId="2" borderId="6" xfId="5" applyFont="1" applyFill="1" applyBorder="1" applyAlignment="1">
      <alignment horizontal="center" vertical="center" wrapText="1"/>
    </xf>
    <xf numFmtId="0" fontId="31" fillId="2" borderId="77" xfId="5" applyFont="1" applyFill="1" applyBorder="1" applyAlignment="1">
      <alignment horizontal="center" vertical="center" wrapText="1"/>
    </xf>
    <xf numFmtId="0" fontId="32" fillId="2" borderId="3" xfId="12" applyFont="1" applyFill="1" applyBorder="1" applyAlignment="1">
      <alignment horizontal="center" vertical="center" wrapText="1"/>
    </xf>
    <xf numFmtId="0" fontId="32" fillId="2" borderId="6" xfId="12" applyFont="1" applyFill="1" applyBorder="1" applyAlignment="1">
      <alignment horizontal="center" vertical="center" wrapText="1"/>
    </xf>
    <xf numFmtId="0" fontId="31" fillId="2" borderId="25" xfId="5" applyFont="1" applyFill="1" applyBorder="1" applyAlignment="1">
      <alignment horizontal="center" vertical="center" wrapText="1"/>
    </xf>
    <xf numFmtId="0" fontId="42" fillId="7" borderId="45" xfId="12" applyFont="1" applyFill="1" applyBorder="1" applyAlignment="1">
      <alignment horizontal="center" vertical="center" wrapText="1" shrinkToFit="1"/>
    </xf>
    <xf numFmtId="0" fontId="42" fillId="7" borderId="29" xfId="12" applyFont="1" applyFill="1" applyBorder="1" applyAlignment="1">
      <alignment horizontal="center" vertical="center" wrapText="1" shrinkToFit="1"/>
    </xf>
    <xf numFmtId="0" fontId="42" fillId="7" borderId="77" xfId="12" applyFont="1" applyFill="1" applyBorder="1" applyAlignment="1">
      <alignment horizontal="center" vertical="center" wrapText="1" shrinkToFit="1"/>
    </xf>
    <xf numFmtId="0" fontId="42" fillId="7" borderId="78" xfId="12" applyFont="1" applyFill="1" applyBorder="1" applyAlignment="1">
      <alignment horizontal="center" vertical="center" wrapText="1" shrinkToFit="1"/>
    </xf>
    <xf numFmtId="38" fontId="39" fillId="0" borderId="22" xfId="1" applyFont="1" applyFill="1" applyBorder="1" applyAlignment="1">
      <alignment horizontal="right" vertical="center"/>
    </xf>
    <xf numFmtId="0" fontId="11" fillId="0" borderId="7" xfId="16" applyFont="1" applyBorder="1" applyAlignment="1">
      <alignment horizontal="left" vertical="center"/>
    </xf>
    <xf numFmtId="0" fontId="11" fillId="0" borderId="0" xfId="16" applyFont="1" applyBorder="1" applyAlignment="1">
      <alignment horizontal="left" vertical="center" wrapText="1"/>
    </xf>
    <xf numFmtId="0" fontId="10" fillId="0" borderId="7" xfId="0" applyFont="1" applyBorder="1">
      <alignment vertical="center"/>
    </xf>
    <xf numFmtId="0" fontId="49" fillId="2" borderId="19" xfId="12" applyFont="1" applyFill="1" applyBorder="1" applyAlignment="1">
      <alignment horizontal="center" vertical="center" wrapText="1"/>
    </xf>
    <xf numFmtId="0" fontId="5" fillId="7" borderId="19" xfId="12" applyFont="1" applyFill="1" applyBorder="1" applyAlignment="1">
      <alignment horizontal="center" vertical="center"/>
    </xf>
    <xf numFmtId="0" fontId="32" fillId="3" borderId="80" xfId="0" applyFont="1" applyFill="1" applyBorder="1" applyAlignment="1">
      <alignment horizontal="center" vertical="center"/>
    </xf>
    <xf numFmtId="0" fontId="36" fillId="3" borderId="80" xfId="0" applyFont="1" applyFill="1" applyBorder="1" applyAlignment="1">
      <alignment horizontal="left" vertical="center" wrapText="1"/>
    </xf>
    <xf numFmtId="0" fontId="36" fillId="3" borderId="82" xfId="0" applyFont="1" applyFill="1" applyBorder="1" applyAlignment="1">
      <alignment horizontal="left" vertical="center" wrapText="1"/>
    </xf>
    <xf numFmtId="177" fontId="45" fillId="4" borderId="19" xfId="5" applyNumberFormat="1" applyFont="1" applyFill="1" applyBorder="1" applyAlignment="1">
      <alignment horizontal="left" vertical="center" wrapText="1" shrinkToFit="1"/>
    </xf>
    <xf numFmtId="187" fontId="6" fillId="4" borderId="32" xfId="5" applyNumberFormat="1" applyFont="1" applyFill="1" applyBorder="1" applyAlignment="1">
      <alignment horizontal="center" vertical="center" shrinkToFit="1"/>
    </xf>
    <xf numFmtId="187" fontId="6" fillId="4" borderId="19" xfId="5" applyNumberFormat="1" applyFont="1" applyFill="1" applyBorder="1" applyAlignment="1">
      <alignment horizontal="center" vertical="center" shrinkToFit="1"/>
    </xf>
    <xf numFmtId="0" fontId="7" fillId="0" borderId="0" xfId="5" applyFont="1" applyAlignment="1">
      <alignment horizontal="left" vertical="center"/>
    </xf>
    <xf numFmtId="0" fontId="8" fillId="0" borderId="0" xfId="0" applyFont="1" applyBorder="1" applyAlignment="1">
      <alignment horizontal="center" vertical="center"/>
    </xf>
    <xf numFmtId="38" fontId="18" fillId="4" borderId="0" xfId="0" applyNumberFormat="1" applyFont="1" applyFill="1" applyBorder="1">
      <alignment vertical="center"/>
    </xf>
    <xf numFmtId="38" fontId="6" fillId="0" borderId="50" xfId="0" applyNumberFormat="1" applyFont="1" applyBorder="1" applyAlignment="1">
      <alignment vertical="center" shrinkToFit="1"/>
    </xf>
    <xf numFmtId="0" fontId="32" fillId="3" borderId="91" xfId="0" applyFont="1" applyFill="1" applyBorder="1" applyAlignment="1">
      <alignment horizontal="center" vertical="center" shrinkToFit="1"/>
    </xf>
    <xf numFmtId="0" fontId="6" fillId="4" borderId="34" xfId="0" applyFont="1" applyFill="1" applyBorder="1">
      <alignment vertical="center"/>
    </xf>
    <xf numFmtId="0" fontId="28" fillId="10" borderId="0" xfId="0" applyFont="1" applyFill="1" applyAlignment="1">
      <alignment horizontal="right" vertical="center"/>
    </xf>
    <xf numFmtId="38" fontId="6" fillId="10" borderId="22" xfId="1" applyFont="1" applyFill="1" applyBorder="1" applyAlignment="1">
      <alignment vertical="center"/>
    </xf>
    <xf numFmtId="38" fontId="33" fillId="10" borderId="25" xfId="1" applyFont="1" applyFill="1" applyBorder="1" applyAlignment="1">
      <alignment vertical="center"/>
    </xf>
    <xf numFmtId="0" fontId="6" fillId="10" borderId="20" xfId="0" applyFont="1" applyFill="1" applyBorder="1" applyAlignment="1">
      <alignment horizontal="center"/>
    </xf>
    <xf numFmtId="0" fontId="52" fillId="0" borderId="0" xfId="5" applyFont="1">
      <alignment vertical="center"/>
    </xf>
    <xf numFmtId="0" fontId="53" fillId="0" borderId="0" xfId="4" applyFont="1">
      <alignment vertical="center"/>
    </xf>
    <xf numFmtId="0" fontId="54" fillId="11" borderId="0" xfId="4" applyFont="1" applyFill="1">
      <alignment vertical="center"/>
    </xf>
    <xf numFmtId="0" fontId="52" fillId="6" borderId="93" xfId="5" applyFont="1" applyFill="1" applyBorder="1">
      <alignment vertical="center"/>
    </xf>
    <xf numFmtId="0" fontId="52" fillId="6" borderId="94" xfId="5" applyFont="1" applyFill="1" applyBorder="1">
      <alignment vertical="center"/>
    </xf>
    <xf numFmtId="0" fontId="53" fillId="0" borderId="96" xfId="4" applyFont="1" applyBorder="1">
      <alignment vertical="center"/>
    </xf>
    <xf numFmtId="0" fontId="52" fillId="0" borderId="97" xfId="5" applyFont="1" applyBorder="1" applyAlignment="1">
      <alignment vertical="center" shrinkToFit="1"/>
    </xf>
    <xf numFmtId="0" fontId="53" fillId="0" borderId="98" xfId="4" applyFont="1" applyBorder="1">
      <alignment vertical="center"/>
    </xf>
    <xf numFmtId="0" fontId="53" fillId="4" borderId="53" xfId="4" applyFont="1" applyFill="1" applyBorder="1" applyAlignment="1">
      <alignment horizontal="center" vertical="center"/>
    </xf>
    <xf numFmtId="0" fontId="52" fillId="12" borderId="20" xfId="5" applyFont="1" applyFill="1" applyBorder="1" applyAlignment="1">
      <alignment horizontal="center" vertical="center" shrinkToFit="1"/>
    </xf>
    <xf numFmtId="0" fontId="53" fillId="0" borderId="100" xfId="4" applyFont="1" applyBorder="1">
      <alignment vertical="center"/>
    </xf>
    <xf numFmtId="0" fontId="53" fillId="0" borderId="98" xfId="4" applyFont="1" applyBorder="1" applyAlignment="1">
      <alignment vertical="center" shrinkToFit="1"/>
    </xf>
    <xf numFmtId="0" fontId="53" fillId="4" borderId="102" xfId="4" applyFont="1" applyFill="1" applyBorder="1" applyAlignment="1">
      <alignment horizontal="center" vertical="center"/>
    </xf>
    <xf numFmtId="0" fontId="52" fillId="0" borderId="54" xfId="5" applyFont="1" applyBorder="1">
      <alignment vertical="center"/>
    </xf>
    <xf numFmtId="0" fontId="52" fillId="0" borderId="98" xfId="5" applyFont="1" applyBorder="1">
      <alignment vertical="center"/>
    </xf>
    <xf numFmtId="0" fontId="52" fillId="0" borderId="5" xfId="5" applyFont="1" applyBorder="1">
      <alignment vertical="center"/>
    </xf>
    <xf numFmtId="0" fontId="52" fillId="0" borderId="7" xfId="5" applyFont="1" applyBorder="1">
      <alignment vertical="center"/>
    </xf>
    <xf numFmtId="0" fontId="52" fillId="0" borderId="1" xfId="5" applyFont="1" applyBorder="1">
      <alignment vertical="center"/>
    </xf>
    <xf numFmtId="0" fontId="52" fillId="0" borderId="95" xfId="5" applyFont="1" applyBorder="1">
      <alignment vertical="center"/>
    </xf>
    <xf numFmtId="0" fontId="52" fillId="0" borderId="97" xfId="5" applyFont="1" applyBorder="1">
      <alignment vertical="center"/>
    </xf>
    <xf numFmtId="0" fontId="9" fillId="0" borderId="103" xfId="5" applyFont="1" applyBorder="1" applyAlignment="1">
      <alignment vertical="center" wrapText="1"/>
    </xf>
    <xf numFmtId="0" fontId="52" fillId="0" borderId="24" xfId="5" applyFont="1" applyBorder="1">
      <alignment vertical="center"/>
    </xf>
    <xf numFmtId="0" fontId="53" fillId="0" borderId="87" xfId="5" applyFont="1" applyBorder="1">
      <alignment vertical="center"/>
    </xf>
    <xf numFmtId="0" fontId="52" fillId="0" borderId="96" xfId="5" applyFont="1" applyBorder="1">
      <alignment vertical="center"/>
    </xf>
    <xf numFmtId="0" fontId="52" fillId="0" borderId="2" xfId="5" applyFont="1" applyBorder="1">
      <alignment vertical="center"/>
    </xf>
    <xf numFmtId="0" fontId="52" fillId="0" borderId="104" xfId="5" applyFont="1" applyBorder="1">
      <alignment vertical="center"/>
    </xf>
    <xf numFmtId="0" fontId="53" fillId="0" borderId="3" xfId="5" applyFont="1" applyBorder="1" applyAlignment="1">
      <alignment vertical="center" wrapText="1"/>
    </xf>
    <xf numFmtId="0" fontId="52" fillId="0" borderId="53" xfId="5" applyFont="1" applyBorder="1">
      <alignment vertical="center"/>
    </xf>
    <xf numFmtId="0" fontId="52" fillId="0" borderId="25" xfId="5" applyFont="1" applyBorder="1">
      <alignment vertical="center"/>
    </xf>
    <xf numFmtId="0" fontId="52" fillId="4" borderId="21" xfId="5" applyFont="1" applyFill="1" applyBorder="1" applyAlignment="1">
      <alignment vertical="center" wrapText="1"/>
    </xf>
    <xf numFmtId="0" fontId="52" fillId="4" borderId="22" xfId="5" applyFont="1" applyFill="1" applyBorder="1" applyAlignment="1">
      <alignment vertical="center" wrapText="1" shrinkToFit="1"/>
    </xf>
    <xf numFmtId="0" fontId="52" fillId="4" borderId="20" xfId="5" applyFont="1" applyFill="1" applyBorder="1" applyAlignment="1">
      <alignment vertical="center" wrapText="1"/>
    </xf>
    <xf numFmtId="0" fontId="52" fillId="4" borderId="20" xfId="5" applyFont="1" applyFill="1" applyBorder="1" applyAlignment="1">
      <alignment horizontal="center" vertical="center" wrapText="1"/>
    </xf>
    <xf numFmtId="0" fontId="6" fillId="0" borderId="0" xfId="5" applyFont="1" applyAlignment="1">
      <alignment horizontal="center" vertical="center" wrapText="1"/>
    </xf>
    <xf numFmtId="0" fontId="6" fillId="0" borderId="0" xfId="5" applyFont="1">
      <alignment vertical="center"/>
    </xf>
    <xf numFmtId="0" fontId="6" fillId="0" borderId="0" xfId="5" applyFont="1" applyAlignment="1">
      <alignment vertical="center" wrapText="1"/>
    </xf>
    <xf numFmtId="0" fontId="52" fillId="13" borderId="8" xfId="5" applyFont="1" applyFill="1" applyBorder="1" applyAlignment="1">
      <alignment horizontal="center" vertical="center"/>
    </xf>
    <xf numFmtId="0" fontId="28" fillId="0" borderId="0" xfId="5" applyFont="1" applyAlignment="1">
      <alignment horizontal="left" vertical="center"/>
    </xf>
    <xf numFmtId="185" fontId="58" fillId="9" borderId="86" xfId="5" applyNumberFormat="1" applyFont="1" applyFill="1" applyBorder="1" applyAlignment="1">
      <alignment horizontal="center" vertical="center"/>
    </xf>
    <xf numFmtId="0" fontId="56" fillId="6" borderId="6" xfId="5" applyFont="1" applyFill="1" applyBorder="1">
      <alignment vertical="center"/>
    </xf>
    <xf numFmtId="0" fontId="52" fillId="6" borderId="3" xfId="5" applyFont="1" applyFill="1" applyBorder="1">
      <alignment vertical="center"/>
    </xf>
    <xf numFmtId="0" fontId="52" fillId="6" borderId="24" xfId="5" applyFont="1" applyFill="1" applyBorder="1">
      <alignment vertical="center"/>
    </xf>
    <xf numFmtId="0" fontId="52" fillId="4" borderId="0" xfId="5" applyFont="1" applyFill="1" applyAlignment="1">
      <alignment vertical="center" wrapText="1"/>
    </xf>
    <xf numFmtId="0" fontId="52" fillId="0" borderId="104" xfId="5" applyFont="1" applyBorder="1" applyAlignment="1">
      <alignment vertical="center" shrinkToFit="1"/>
    </xf>
    <xf numFmtId="0" fontId="52" fillId="0" borderId="53" xfId="5" applyFont="1" applyBorder="1" applyAlignment="1">
      <alignment vertical="center" shrinkToFit="1"/>
    </xf>
    <xf numFmtId="0" fontId="52" fillId="6" borderId="102" xfId="5" applyFont="1" applyFill="1" applyBorder="1" applyAlignment="1">
      <alignment vertical="center" shrinkToFit="1"/>
    </xf>
    <xf numFmtId="0" fontId="52" fillId="0" borderId="102" xfId="5" applyFont="1" applyBorder="1">
      <alignment vertical="center"/>
    </xf>
    <xf numFmtId="0" fontId="52" fillId="0" borderId="20" xfId="5" applyFont="1" applyBorder="1">
      <alignment vertical="center"/>
    </xf>
    <xf numFmtId="0" fontId="53" fillId="0" borderId="101" xfId="4" applyFont="1" applyBorder="1">
      <alignment vertical="center"/>
    </xf>
    <xf numFmtId="0" fontId="55" fillId="0" borderId="7" xfId="5" applyFont="1" applyBorder="1">
      <alignment vertical="center"/>
    </xf>
    <xf numFmtId="0" fontId="55" fillId="0" borderId="0" xfId="5" applyFont="1">
      <alignment vertical="center"/>
    </xf>
    <xf numFmtId="0" fontId="55" fillId="0" borderId="5" xfId="5" applyFont="1" applyBorder="1">
      <alignment vertical="center"/>
    </xf>
    <xf numFmtId="0" fontId="52" fillId="0" borderId="98" xfId="5" applyFont="1" applyBorder="1" applyAlignment="1">
      <alignment vertical="center" shrinkToFit="1"/>
    </xf>
    <xf numFmtId="0" fontId="52" fillId="6" borderId="98" xfId="5" applyFont="1" applyFill="1" applyBorder="1" applyAlignment="1">
      <alignment vertical="center" shrinkToFit="1"/>
    </xf>
    <xf numFmtId="0" fontId="52" fillId="0" borderId="110" xfId="5" applyFont="1" applyBorder="1">
      <alignment vertical="center"/>
    </xf>
    <xf numFmtId="0" fontId="52" fillId="0" borderId="111" xfId="5" applyFont="1" applyBorder="1" applyAlignment="1">
      <alignment vertical="center" shrinkToFit="1"/>
    </xf>
    <xf numFmtId="0" fontId="52" fillId="0" borderId="96" xfId="5" applyFont="1" applyBorder="1" applyAlignment="1">
      <alignment vertical="center" shrinkToFit="1"/>
    </xf>
    <xf numFmtId="0" fontId="52" fillId="6" borderId="96" xfId="5" applyFont="1" applyFill="1" applyBorder="1" applyAlignment="1">
      <alignment vertical="center" shrinkToFit="1"/>
    </xf>
    <xf numFmtId="0" fontId="9" fillId="0" borderId="112" xfId="5" applyFont="1" applyBorder="1" applyAlignment="1">
      <alignment vertical="center" wrapText="1"/>
    </xf>
    <xf numFmtId="0" fontId="52" fillId="5" borderId="54" xfId="5" applyFont="1" applyFill="1" applyBorder="1">
      <alignment vertical="center"/>
    </xf>
    <xf numFmtId="0" fontId="52" fillId="6" borderId="95" xfId="5" applyFont="1" applyFill="1" applyBorder="1" applyAlignment="1">
      <alignment vertical="center" shrinkToFit="1"/>
    </xf>
    <xf numFmtId="0" fontId="52" fillId="6" borderId="113" xfId="5" applyFont="1" applyFill="1" applyBorder="1" applyAlignment="1">
      <alignment vertical="center" shrinkToFit="1"/>
    </xf>
    <xf numFmtId="0" fontId="52" fillId="6" borderId="54" xfId="5" applyFont="1" applyFill="1" applyBorder="1" applyAlignment="1">
      <alignment vertical="center" shrinkToFit="1"/>
    </xf>
    <xf numFmtId="0" fontId="52" fillId="0" borderId="114" xfId="5" applyFont="1" applyBorder="1">
      <alignment vertical="center"/>
    </xf>
    <xf numFmtId="0" fontId="52" fillId="0" borderId="7" xfId="5" applyFont="1" applyBorder="1" applyAlignment="1">
      <alignment horizontal="left" vertical="center" indent="1"/>
    </xf>
    <xf numFmtId="0" fontId="52" fillId="0" borderId="0" xfId="5" applyFont="1" applyAlignment="1">
      <alignment horizontal="left" vertical="center" indent="1"/>
    </xf>
    <xf numFmtId="0" fontId="52" fillId="0" borderId="5" xfId="5" applyFont="1" applyBorder="1" applyAlignment="1">
      <alignment horizontal="left" vertical="center" indent="1"/>
    </xf>
    <xf numFmtId="0" fontId="55" fillId="0" borderId="7" xfId="5" applyFont="1" applyBorder="1" applyAlignment="1">
      <alignment horizontal="left" vertical="center" indent="2"/>
    </xf>
    <xf numFmtId="0" fontId="55" fillId="0" borderId="0" xfId="5" applyFont="1" applyAlignment="1">
      <alignment horizontal="left" vertical="center" indent="2"/>
    </xf>
    <xf numFmtId="0" fontId="55" fillId="0" borderId="5" xfId="5" applyFont="1" applyBorder="1" applyAlignment="1">
      <alignment horizontal="left" vertical="center" indent="2"/>
    </xf>
    <xf numFmtId="0" fontId="52" fillId="0" borderId="7" xfId="5" applyFont="1" applyBorder="1" applyAlignment="1">
      <alignment horizontal="left" vertical="center" indent="2"/>
    </xf>
    <xf numFmtId="0" fontId="52" fillId="0" borderId="0" xfId="5" applyFont="1" applyAlignment="1">
      <alignment horizontal="left" vertical="center" indent="2"/>
    </xf>
    <xf numFmtId="0" fontId="52" fillId="0" borderId="5" xfId="5" applyFont="1" applyBorder="1" applyAlignment="1">
      <alignment horizontal="left" vertical="center" indent="2"/>
    </xf>
    <xf numFmtId="0" fontId="52" fillId="4" borderId="25" xfId="5" applyFont="1" applyFill="1" applyBorder="1">
      <alignment vertical="center"/>
    </xf>
    <xf numFmtId="0" fontId="52" fillId="4" borderId="20" xfId="5" applyFont="1" applyFill="1" applyBorder="1">
      <alignment vertical="center"/>
    </xf>
    <xf numFmtId="0" fontId="52" fillId="0" borderId="21" xfId="5" applyFont="1" applyBorder="1">
      <alignment vertical="center"/>
    </xf>
    <xf numFmtId="0" fontId="52" fillId="0" borderId="99" xfId="5" applyFont="1" applyBorder="1">
      <alignment vertical="center"/>
    </xf>
    <xf numFmtId="0" fontId="52" fillId="0" borderId="4" xfId="5" applyFont="1" applyBorder="1">
      <alignment vertical="center"/>
    </xf>
    <xf numFmtId="0" fontId="52" fillId="0" borderId="115" xfId="5" applyFont="1" applyBorder="1">
      <alignment vertical="center"/>
    </xf>
    <xf numFmtId="0" fontId="52" fillId="0" borderId="2" xfId="5" applyFont="1" applyBorder="1" applyAlignment="1">
      <alignment horizontal="left" vertical="center" indent="2"/>
    </xf>
    <xf numFmtId="0" fontId="52" fillId="0" borderId="8" xfId="5" applyFont="1" applyBorder="1" applyAlignment="1">
      <alignment horizontal="left" vertical="center" indent="1"/>
    </xf>
    <xf numFmtId="0" fontId="52" fillId="0" borderId="9" xfId="5" applyFont="1" applyBorder="1" applyAlignment="1">
      <alignment horizontal="left" vertical="center" indent="1"/>
    </xf>
    <xf numFmtId="0" fontId="53" fillId="0" borderId="97" xfId="4" applyFont="1" applyBorder="1" applyAlignment="1">
      <alignment vertical="center" shrinkToFit="1"/>
    </xf>
    <xf numFmtId="0" fontId="52" fillId="6" borderId="95" xfId="5" applyFont="1" applyFill="1" applyBorder="1">
      <alignment vertical="center"/>
    </xf>
    <xf numFmtId="0" fontId="52" fillId="0" borderId="98" xfId="4" applyFont="1" applyBorder="1">
      <alignment vertical="center"/>
    </xf>
    <xf numFmtId="0" fontId="53" fillId="0" borderId="101" xfId="4" applyFont="1" applyBorder="1" applyAlignment="1">
      <alignment horizontal="right" vertical="center"/>
    </xf>
    <xf numFmtId="49" fontId="52" fillId="0" borderId="98" xfId="5" applyNumberFormat="1" applyFont="1" applyBorder="1" applyAlignment="1">
      <alignment horizontal="right" vertical="center"/>
    </xf>
    <xf numFmtId="49" fontId="52" fillId="0" borderId="0" xfId="5" applyNumberFormat="1" applyFont="1" applyAlignment="1">
      <alignment horizontal="right" vertical="center"/>
    </xf>
    <xf numFmtId="0" fontId="53" fillId="0" borderId="110" xfId="4" applyFont="1" applyBorder="1">
      <alignment vertical="center"/>
    </xf>
    <xf numFmtId="0" fontId="52" fillId="6" borderId="116" xfId="5" applyFont="1" applyFill="1" applyBorder="1">
      <alignment vertical="center"/>
    </xf>
    <xf numFmtId="0" fontId="52" fillId="6" borderId="117" xfId="5" applyFont="1" applyFill="1" applyBorder="1">
      <alignment vertical="center"/>
    </xf>
    <xf numFmtId="0" fontId="52" fillId="6" borderId="118" xfId="5" applyFont="1" applyFill="1" applyBorder="1">
      <alignment vertical="center"/>
    </xf>
    <xf numFmtId="0" fontId="52" fillId="6" borderId="119" xfId="5" applyFont="1" applyFill="1" applyBorder="1">
      <alignment vertical="center"/>
    </xf>
    <xf numFmtId="0" fontId="54" fillId="11" borderId="0" xfId="5" applyFont="1" applyFill="1">
      <alignment vertical="center"/>
    </xf>
    <xf numFmtId="0" fontId="53" fillId="0" borderId="20" xfId="4" applyFont="1" applyBorder="1" applyAlignment="1">
      <alignment horizontal="right" vertical="center"/>
    </xf>
    <xf numFmtId="0" fontId="53" fillId="0" borderId="20" xfId="4" applyFont="1" applyBorder="1">
      <alignment vertical="center"/>
    </xf>
    <xf numFmtId="181" fontId="8" fillId="0" borderId="0" xfId="13" applyNumberFormat="1" applyFont="1" applyFill="1" applyAlignment="1"/>
    <xf numFmtId="0" fontId="8" fillId="0" borderId="0" xfId="13" applyFont="1" applyFill="1"/>
    <xf numFmtId="0" fontId="8" fillId="0" borderId="0" xfId="0" applyFont="1" applyFill="1">
      <alignment vertical="center"/>
    </xf>
    <xf numFmtId="38" fontId="18" fillId="4" borderId="4" xfId="1" applyFont="1" applyFill="1" applyBorder="1" applyAlignment="1">
      <alignment horizontal="right" vertical="center"/>
    </xf>
    <xf numFmtId="0" fontId="8" fillId="0" borderId="48" xfId="0" applyFont="1" applyFill="1" applyBorder="1" applyAlignment="1">
      <alignment horizontal="center" vertical="center"/>
    </xf>
    <xf numFmtId="0" fontId="0" fillId="0" borderId="51" xfId="0" applyFill="1" applyBorder="1" applyAlignment="1">
      <alignment horizontal="center" vertical="center"/>
    </xf>
    <xf numFmtId="38" fontId="18" fillId="4" borderId="74" xfId="1" applyFont="1" applyFill="1" applyBorder="1" applyAlignment="1">
      <alignment horizontal="right" vertical="center"/>
    </xf>
    <xf numFmtId="38" fontId="20" fillId="4" borderId="51" xfId="1" applyFont="1" applyFill="1" applyBorder="1" applyAlignment="1">
      <alignment horizontal="right" vertical="center"/>
    </xf>
    <xf numFmtId="38" fontId="20" fillId="4" borderId="75" xfId="1" applyFont="1" applyFill="1" applyBorder="1" applyAlignment="1">
      <alignment horizontal="right" vertical="center"/>
    </xf>
    <xf numFmtId="38" fontId="20" fillId="4" borderId="49" xfId="1" applyFont="1" applyFill="1" applyBorder="1" applyAlignment="1">
      <alignment horizontal="right" vertical="center"/>
    </xf>
    <xf numFmtId="38" fontId="18" fillId="4" borderId="48" xfId="1" applyFont="1" applyFill="1" applyBorder="1" applyAlignment="1">
      <alignment horizontal="right" vertical="center"/>
    </xf>
    <xf numFmtId="38" fontId="18" fillId="4" borderId="51" xfId="1" applyFont="1" applyFill="1" applyBorder="1" applyAlignment="1">
      <alignment horizontal="right" vertical="center"/>
    </xf>
    <xf numFmtId="38" fontId="18" fillId="4" borderId="0" xfId="1" applyFont="1" applyFill="1" applyBorder="1" applyAlignment="1">
      <alignment horizontal="right" vertical="center"/>
    </xf>
    <xf numFmtId="38" fontId="20" fillId="4" borderId="0" xfId="1" applyFont="1" applyFill="1" applyBorder="1" applyAlignment="1">
      <alignment horizontal="right" vertical="center"/>
    </xf>
    <xf numFmtId="38" fontId="20" fillId="4" borderId="5" xfId="1" applyFont="1" applyFill="1" applyBorder="1" applyAlignment="1">
      <alignment horizontal="right" vertical="center"/>
    </xf>
    <xf numFmtId="38" fontId="18" fillId="4" borderId="7" xfId="1" applyFont="1" applyFill="1" applyBorder="1" applyAlignment="1">
      <alignment horizontal="right" vertical="center"/>
    </xf>
    <xf numFmtId="0" fontId="8" fillId="0" borderId="2" xfId="0" applyFont="1" applyBorder="1" applyAlignment="1">
      <alignment horizontal="center" vertical="center"/>
    </xf>
    <xf numFmtId="0" fontId="0" fillId="0" borderId="8" xfId="0" applyBorder="1" applyAlignment="1">
      <alignment horizontal="center" vertical="center"/>
    </xf>
    <xf numFmtId="0" fontId="8" fillId="0" borderId="71" xfId="0" applyFont="1" applyBorder="1" applyAlignment="1">
      <alignment horizontal="center" vertical="center"/>
    </xf>
    <xf numFmtId="0" fontId="0" fillId="0" borderId="14" xfId="0" applyBorder="1" applyAlignment="1">
      <alignment horizontal="center" vertical="center"/>
    </xf>
    <xf numFmtId="0" fontId="0" fillId="0" borderId="9" xfId="0" applyBorder="1" applyAlignment="1">
      <alignment horizontal="center" vertical="center"/>
    </xf>
    <xf numFmtId="0" fontId="8" fillId="0" borderId="8" xfId="0" applyFont="1" applyBorder="1" applyAlignment="1">
      <alignment horizontal="center" vertical="center"/>
    </xf>
    <xf numFmtId="0" fontId="8" fillId="0" borderId="6" xfId="0" applyFont="1" applyBorder="1" applyAlignment="1">
      <alignment horizontal="center" vertical="center"/>
    </xf>
    <xf numFmtId="0" fontId="0" fillId="0" borderId="3" xfId="0" applyBorder="1" applyAlignment="1">
      <alignment horizontal="center" vertical="center"/>
    </xf>
    <xf numFmtId="0" fontId="8" fillId="0" borderId="70" xfId="0" applyFont="1" applyBorder="1" applyAlignment="1">
      <alignment horizontal="center" vertical="center"/>
    </xf>
    <xf numFmtId="0" fontId="0" fillId="0" borderId="15" xfId="0" applyBorder="1" applyAlignment="1">
      <alignment horizontal="center" vertical="center"/>
    </xf>
    <xf numFmtId="0" fontId="0" fillId="0" borderId="24" xfId="0" applyBorder="1" applyAlignment="1">
      <alignment horizontal="center" vertical="center"/>
    </xf>
    <xf numFmtId="0" fontId="8" fillId="0" borderId="3" xfId="0" applyFont="1" applyBorder="1" applyAlignment="1">
      <alignment horizontal="center" vertical="center"/>
    </xf>
    <xf numFmtId="0" fontId="8" fillId="0" borderId="92" xfId="0" applyFont="1" applyBorder="1" applyAlignment="1">
      <alignment horizontal="center" vertical="center"/>
    </xf>
    <xf numFmtId="0" fontId="0" fillId="0" borderId="92" xfId="0" applyBorder="1" applyAlignment="1">
      <alignment horizontal="center" vertical="center"/>
    </xf>
    <xf numFmtId="38" fontId="18" fillId="4" borderId="92" xfId="1" applyFont="1" applyFill="1" applyBorder="1" applyAlignment="1">
      <alignment horizontal="right" vertical="center"/>
    </xf>
    <xf numFmtId="38" fontId="20" fillId="4" borderId="92" xfId="1" applyFont="1" applyFill="1" applyBorder="1" applyAlignment="1">
      <alignment horizontal="right" vertical="center"/>
    </xf>
    <xf numFmtId="0" fontId="8" fillId="0" borderId="92" xfId="0" applyFont="1" applyFill="1" applyBorder="1" applyAlignment="1">
      <alignment horizontal="left" vertical="center"/>
    </xf>
    <xf numFmtId="0" fontId="0" fillId="0" borderId="92" xfId="0" applyFill="1" applyBorder="1" applyAlignment="1">
      <alignment horizontal="left" vertical="center"/>
    </xf>
    <xf numFmtId="0" fontId="8" fillId="0" borderId="21" xfId="0" applyFont="1" applyBorder="1" applyAlignment="1">
      <alignment horizontal="center" vertical="center"/>
    </xf>
    <xf numFmtId="0" fontId="0" fillId="0" borderId="22" xfId="0" applyBorder="1" applyAlignment="1">
      <alignment horizontal="center" vertical="center"/>
    </xf>
    <xf numFmtId="0" fontId="8" fillId="0" borderId="68" xfId="0" applyFont="1" applyBorder="1" applyAlignment="1">
      <alignment horizontal="center" vertical="center"/>
    </xf>
    <xf numFmtId="0" fontId="0" fillId="0" borderId="69" xfId="0" applyBorder="1" applyAlignment="1">
      <alignment horizontal="center" vertical="center"/>
    </xf>
    <xf numFmtId="0" fontId="8" fillId="0" borderId="22" xfId="0" applyFont="1" applyBorder="1" applyAlignment="1">
      <alignment horizontal="center" vertical="center"/>
    </xf>
    <xf numFmtId="0" fontId="0" fillId="0" borderId="23" xfId="0" applyBorder="1" applyAlignment="1">
      <alignment horizontal="center" vertical="center"/>
    </xf>
    <xf numFmtId="0" fontId="8" fillId="0" borderId="1" xfId="0" applyFont="1" applyBorder="1" applyAlignment="1">
      <alignment horizontal="center" vertical="center"/>
    </xf>
    <xf numFmtId="0" fontId="0" fillId="0" borderId="1" xfId="0" applyBorder="1" applyAlignment="1">
      <alignment horizontal="center" vertical="center"/>
    </xf>
    <xf numFmtId="38" fontId="18" fillId="4" borderId="2" xfId="1" applyFont="1" applyFill="1" applyBorder="1" applyAlignment="1">
      <alignment horizontal="right" vertical="center"/>
    </xf>
    <xf numFmtId="38" fontId="18" fillId="4" borderId="8" xfId="1" applyFont="1" applyFill="1" applyBorder="1" applyAlignment="1">
      <alignment horizontal="right" vertical="center"/>
    </xf>
    <xf numFmtId="38" fontId="18" fillId="4" borderId="9" xfId="1" applyFont="1" applyFill="1" applyBorder="1" applyAlignment="1">
      <alignment horizontal="right" vertical="center"/>
    </xf>
    <xf numFmtId="0" fontId="22" fillId="0" borderId="2" xfId="0" applyFont="1" applyFill="1" applyBorder="1" applyAlignment="1">
      <alignment horizontal="center" vertical="center"/>
    </xf>
    <xf numFmtId="0" fontId="22" fillId="0" borderId="8" xfId="0" applyFont="1" applyFill="1" applyBorder="1" applyAlignment="1">
      <alignment horizontal="center" vertical="center"/>
    </xf>
    <xf numFmtId="0" fontId="8" fillId="0" borderId="4" xfId="0" applyFont="1" applyBorder="1">
      <alignment vertical="center"/>
    </xf>
    <xf numFmtId="0" fontId="0" fillId="0" borderId="4" xfId="0" applyBorder="1">
      <alignment vertical="center"/>
    </xf>
    <xf numFmtId="38" fontId="18" fillId="4" borderId="4" xfId="1" applyFont="1" applyFill="1" applyBorder="1" applyAlignment="1">
      <alignment horizontal="right" vertical="center"/>
    </xf>
    <xf numFmtId="38" fontId="20" fillId="4" borderId="4" xfId="1" applyFont="1" applyFill="1" applyBorder="1" applyAlignment="1">
      <alignment horizontal="right" vertical="center"/>
    </xf>
    <xf numFmtId="0" fontId="8" fillId="0" borderId="20" xfId="0" applyFont="1" applyBorder="1" applyAlignment="1">
      <alignment horizontal="center" vertical="center"/>
    </xf>
    <xf numFmtId="0" fontId="0" fillId="0" borderId="20" xfId="0" applyBorder="1" applyAlignment="1">
      <alignment horizontal="center" vertical="center"/>
    </xf>
    <xf numFmtId="0" fontId="8" fillId="4" borderId="20" xfId="0" applyFont="1" applyFill="1" applyBorder="1" applyAlignment="1">
      <alignment horizontal="center" vertical="center"/>
    </xf>
    <xf numFmtId="0" fontId="0" fillId="4" borderId="20" xfId="0" applyFill="1" applyBorder="1" applyAlignment="1">
      <alignment horizontal="center" vertical="center"/>
    </xf>
    <xf numFmtId="0" fontId="8" fillId="0" borderId="25" xfId="0" applyFont="1" applyBorder="1">
      <alignment vertical="center"/>
    </xf>
    <xf numFmtId="0" fontId="0" fillId="0" borderId="25" xfId="0" applyBorder="1">
      <alignment vertical="center"/>
    </xf>
    <xf numFmtId="0" fontId="8" fillId="0" borderId="20" xfId="0" applyFont="1" applyBorder="1">
      <alignment vertical="center"/>
    </xf>
    <xf numFmtId="0" fontId="8" fillId="6" borderId="0" xfId="0" applyFont="1" applyFill="1" applyAlignment="1">
      <alignment horizontal="right" vertical="center"/>
    </xf>
    <xf numFmtId="0" fontId="19" fillId="3" borderId="0" xfId="0" applyFont="1" applyFill="1" applyAlignment="1">
      <alignment horizontal="left" vertical="center"/>
    </xf>
    <xf numFmtId="0" fontId="16" fillId="4" borderId="0" xfId="0" applyFont="1" applyFill="1" applyAlignment="1">
      <alignment horizontal="right" vertical="center"/>
    </xf>
    <xf numFmtId="0" fontId="24" fillId="4" borderId="0" xfId="0" applyFont="1" applyFill="1" applyAlignment="1">
      <alignment horizontal="right" vertical="center"/>
    </xf>
    <xf numFmtId="0" fontId="38" fillId="0" borderId="33" xfId="8" applyFont="1" applyBorder="1" applyAlignment="1">
      <alignment horizontal="center" vertical="center" shrinkToFit="1"/>
    </xf>
    <xf numFmtId="0" fontId="25" fillId="0" borderId="34" xfId="0" applyFont="1" applyBorder="1" applyAlignment="1">
      <alignment horizontal="center" vertical="center"/>
    </xf>
    <xf numFmtId="180" fontId="36" fillId="0" borderId="21" xfId="8" applyNumberFormat="1" applyFont="1" applyBorder="1" applyAlignment="1">
      <alignment horizontal="center" vertical="center"/>
    </xf>
    <xf numFmtId="180" fontId="36" fillId="0" borderId="23" xfId="8" applyNumberFormat="1" applyFont="1" applyBorder="1" applyAlignment="1">
      <alignment horizontal="center" vertical="center"/>
    </xf>
    <xf numFmtId="180" fontId="34" fillId="10" borderId="21" xfId="8" applyNumberFormat="1" applyFont="1" applyFill="1" applyBorder="1" applyAlignment="1">
      <alignment horizontal="left" vertical="center"/>
    </xf>
    <xf numFmtId="180" fontId="34" fillId="10" borderId="23" xfId="8" applyNumberFormat="1" applyFont="1" applyFill="1" applyBorder="1" applyAlignment="1">
      <alignment horizontal="left" vertical="center"/>
    </xf>
    <xf numFmtId="180" fontId="34" fillId="10" borderId="6" xfId="8" applyNumberFormat="1" applyFont="1" applyFill="1" applyBorder="1" applyAlignment="1">
      <alignment horizontal="left" vertical="center"/>
    </xf>
    <xf numFmtId="180" fontId="34" fillId="10" borderId="24" xfId="8" applyNumberFormat="1" applyFont="1" applyFill="1" applyBorder="1" applyAlignment="1">
      <alignment horizontal="left" vertical="center"/>
    </xf>
    <xf numFmtId="178" fontId="35" fillId="8" borderId="58" xfId="12" applyNumberFormat="1" applyFont="1" applyFill="1" applyBorder="1" applyAlignment="1">
      <alignment horizontal="center" vertical="justify"/>
    </xf>
    <xf numFmtId="178" fontId="35" fillId="8" borderId="59" xfId="12" applyNumberFormat="1" applyFont="1" applyFill="1" applyBorder="1" applyAlignment="1">
      <alignment horizontal="center" vertical="justify"/>
    </xf>
    <xf numFmtId="0" fontId="39" fillId="3" borderId="39" xfId="0" applyFont="1" applyFill="1" applyBorder="1" applyAlignment="1">
      <alignment horizontal="center" vertical="center"/>
    </xf>
    <xf numFmtId="0" fontId="39" fillId="3" borderId="47" xfId="0" applyFont="1" applyFill="1" applyBorder="1" applyAlignment="1">
      <alignment horizontal="center" vertical="center"/>
    </xf>
    <xf numFmtId="0" fontId="6" fillId="0" borderId="88" xfId="0" applyFont="1" applyBorder="1" applyAlignment="1">
      <alignment horizontal="center" vertical="center" shrinkToFit="1"/>
    </xf>
    <xf numFmtId="0" fontId="6" fillId="0" borderId="89" xfId="0" applyFont="1" applyBorder="1" applyAlignment="1">
      <alignment horizontal="center" vertical="center" shrinkToFit="1"/>
    </xf>
    <xf numFmtId="38" fontId="6" fillId="4" borderId="37" xfId="1" applyFont="1" applyFill="1" applyBorder="1" applyAlignment="1">
      <alignment horizontal="center" vertical="center"/>
    </xf>
    <xf numFmtId="38" fontId="6" fillId="4" borderId="38" xfId="1" applyFont="1" applyFill="1" applyBorder="1" applyAlignment="1">
      <alignment horizontal="center" vertical="center"/>
    </xf>
    <xf numFmtId="38" fontId="6" fillId="4" borderId="40" xfId="1" applyFont="1" applyFill="1" applyBorder="1" applyAlignment="1">
      <alignment horizontal="right" vertical="center"/>
    </xf>
    <xf numFmtId="38" fontId="6" fillId="4" borderId="46" xfId="1" applyFont="1" applyFill="1" applyBorder="1" applyAlignment="1">
      <alignment horizontal="right" vertical="center"/>
    </xf>
    <xf numFmtId="38" fontId="6" fillId="4" borderId="39" xfId="1" applyFont="1" applyFill="1" applyBorder="1" applyAlignment="1">
      <alignment horizontal="right" vertical="center"/>
    </xf>
    <xf numFmtId="38" fontId="6" fillId="4" borderId="47" xfId="1" applyFont="1" applyFill="1" applyBorder="1" applyAlignment="1">
      <alignment horizontal="right" vertical="center"/>
    </xf>
    <xf numFmtId="38" fontId="6" fillId="4" borderId="21" xfId="1" applyFont="1" applyFill="1" applyBorder="1" applyAlignment="1">
      <alignment horizontal="right" vertical="center"/>
    </xf>
    <xf numFmtId="38" fontId="6" fillId="4" borderId="23" xfId="1" applyFont="1" applyFill="1" applyBorder="1" applyAlignment="1">
      <alignment horizontal="right" vertical="center"/>
    </xf>
    <xf numFmtId="38" fontId="39" fillId="4" borderId="90" xfId="1" applyFont="1" applyFill="1" applyBorder="1" applyAlignment="1">
      <alignment horizontal="right" vertical="center"/>
    </xf>
    <xf numFmtId="38" fontId="39" fillId="4" borderId="52" xfId="1" applyFont="1" applyFill="1" applyBorder="1" applyAlignment="1">
      <alignment horizontal="right" vertical="center"/>
    </xf>
    <xf numFmtId="178" fontId="35" fillId="8" borderId="79" xfId="12" applyNumberFormat="1" applyFont="1" applyFill="1" applyBorder="1" applyAlignment="1">
      <alignment horizontal="center" vertical="justify"/>
    </xf>
    <xf numFmtId="178" fontId="35" fillId="8" borderId="0" xfId="12" applyNumberFormat="1" applyFont="1" applyFill="1" applyBorder="1" applyAlignment="1">
      <alignment horizontal="center" vertical="justify"/>
    </xf>
    <xf numFmtId="0" fontId="6" fillId="3" borderId="22" xfId="0" applyFont="1" applyFill="1" applyBorder="1">
      <alignment vertical="center"/>
    </xf>
    <xf numFmtId="0" fontId="6" fillId="3" borderId="23" xfId="0" applyFont="1" applyFill="1" applyBorder="1">
      <alignment vertical="center"/>
    </xf>
    <xf numFmtId="0" fontId="39" fillId="0" borderId="21" xfId="0" applyFont="1" applyBorder="1" applyAlignment="1">
      <alignment horizontal="left" vertical="center"/>
    </xf>
    <xf numFmtId="0" fontId="39" fillId="0" borderId="22" xfId="0" applyFont="1" applyBorder="1" applyAlignment="1">
      <alignment horizontal="left" vertical="center"/>
    </xf>
    <xf numFmtId="38" fontId="6" fillId="10" borderId="21" xfId="1" applyFont="1" applyFill="1" applyBorder="1" applyAlignment="1">
      <alignment horizontal="left" vertical="center"/>
    </xf>
    <xf numFmtId="38" fontId="6" fillId="10" borderId="22" xfId="1" applyFont="1" applyFill="1" applyBorder="1" applyAlignment="1">
      <alignment horizontal="left" vertical="center"/>
    </xf>
    <xf numFmtId="38" fontId="6" fillId="10" borderId="23" xfId="1" applyFont="1" applyFill="1" applyBorder="1" applyAlignment="1">
      <alignment horizontal="left" vertical="center"/>
    </xf>
    <xf numFmtId="0" fontId="28" fillId="0" borderId="0" xfId="5" applyFont="1" applyAlignment="1">
      <alignment horizontal="left" vertical="center"/>
    </xf>
    <xf numFmtId="0" fontId="7" fillId="0" borderId="0" xfId="5" applyFont="1" applyAlignment="1">
      <alignment horizontal="center" vertical="center"/>
    </xf>
    <xf numFmtId="38" fontId="6" fillId="4" borderId="90" xfId="1" applyFont="1" applyFill="1" applyBorder="1" applyAlignment="1">
      <alignment horizontal="right" vertical="center"/>
    </xf>
    <xf numFmtId="38" fontId="6" fillId="4" borderId="52" xfId="1" applyFont="1" applyFill="1" applyBorder="1" applyAlignment="1">
      <alignment horizontal="right" vertical="center"/>
    </xf>
    <xf numFmtId="0" fontId="46" fillId="0" borderId="0" xfId="5" applyFont="1" applyAlignment="1">
      <alignment vertical="center" wrapText="1"/>
    </xf>
    <xf numFmtId="0" fontId="11" fillId="0" borderId="0" xfId="5" applyFont="1" applyAlignment="1">
      <alignment vertical="center" wrapText="1"/>
    </xf>
    <xf numFmtId="38" fontId="6" fillId="10" borderId="6" xfId="1" applyFont="1" applyFill="1" applyBorder="1" applyAlignment="1">
      <alignment horizontal="left" vertical="center"/>
    </xf>
    <xf numFmtId="38" fontId="6" fillId="10" borderId="3" xfId="1" applyFont="1" applyFill="1" applyBorder="1" applyAlignment="1">
      <alignment horizontal="left" vertical="center"/>
    </xf>
    <xf numFmtId="38" fontId="6" fillId="10" borderId="24" xfId="1" applyFont="1" applyFill="1" applyBorder="1" applyAlignment="1">
      <alignment horizontal="left" vertical="center"/>
    </xf>
    <xf numFmtId="180" fontId="38" fillId="0" borderId="61" xfId="8" applyNumberFormat="1" applyFont="1" applyBorder="1" applyAlignment="1">
      <alignment horizontal="center" vertical="center"/>
    </xf>
    <xf numFmtId="180" fontId="38" fillId="0" borderId="82" xfId="8" applyNumberFormat="1" applyFont="1" applyBorder="1" applyAlignment="1">
      <alignment horizontal="center" vertical="center"/>
    </xf>
    <xf numFmtId="0" fontId="32" fillId="3" borderId="60" xfId="0" applyFont="1" applyFill="1" applyBorder="1" applyAlignment="1">
      <alignment horizontal="center" vertical="center" shrinkToFit="1"/>
    </xf>
    <xf numFmtId="0" fontId="32" fillId="3" borderId="80" xfId="0" applyFont="1" applyFill="1" applyBorder="1" applyAlignment="1">
      <alignment horizontal="center" vertical="center" shrinkToFit="1"/>
    </xf>
    <xf numFmtId="0" fontId="32" fillId="3" borderId="83" xfId="0" applyFont="1" applyFill="1" applyBorder="1" applyAlignment="1">
      <alignment horizontal="center" vertical="center" shrinkToFit="1"/>
    </xf>
    <xf numFmtId="180" fontId="38" fillId="0" borderId="16" xfId="8" applyNumberFormat="1" applyFont="1" applyBorder="1" applyAlignment="1">
      <alignment horizontal="center" vertical="center"/>
    </xf>
    <xf numFmtId="0" fontId="0" fillId="0" borderId="17" xfId="0" applyBorder="1" applyAlignment="1">
      <alignment horizontal="center" vertical="center"/>
    </xf>
    <xf numFmtId="180" fontId="38" fillId="0" borderId="28" xfId="8" applyNumberFormat="1" applyFont="1" applyBorder="1" applyAlignment="1">
      <alignment horizontal="center" vertical="center"/>
    </xf>
    <xf numFmtId="0" fontId="0" fillId="0" borderId="26" xfId="0" applyBorder="1" applyAlignment="1">
      <alignment horizontal="center" vertical="center"/>
    </xf>
    <xf numFmtId="0" fontId="0" fillId="0" borderId="12" xfId="0" applyBorder="1" applyAlignment="1">
      <alignment horizontal="center" vertical="center"/>
    </xf>
    <xf numFmtId="0" fontId="38" fillId="3" borderId="10" xfId="8" applyFont="1" applyFill="1" applyBorder="1" applyAlignment="1">
      <alignment horizontal="center" vertical="center" wrapText="1" shrinkToFit="1" readingOrder="1"/>
    </xf>
    <xf numFmtId="0" fontId="38" fillId="3" borderId="11" xfId="8" applyFont="1" applyFill="1" applyBorder="1" applyAlignment="1">
      <alignment horizontal="center" vertical="center" wrapText="1" shrinkToFit="1" readingOrder="1"/>
    </xf>
    <xf numFmtId="0" fontId="38" fillId="3" borderId="21" xfId="8" applyFont="1" applyFill="1" applyBorder="1" applyAlignment="1">
      <alignment horizontal="center" vertical="center" wrapText="1" shrinkToFit="1" readingOrder="1"/>
    </xf>
    <xf numFmtId="0" fontId="38" fillId="3" borderId="23" xfId="8" applyFont="1" applyFill="1" applyBorder="1" applyAlignment="1">
      <alignment horizontal="center" vertical="center" wrapText="1" shrinkToFit="1" readingOrder="1"/>
    </xf>
    <xf numFmtId="0" fontId="38" fillId="3" borderId="81" xfId="8" applyFont="1" applyFill="1" applyBorder="1" applyAlignment="1">
      <alignment horizontal="center" vertical="center" wrapText="1" shrinkToFit="1" readingOrder="1"/>
    </xf>
    <xf numFmtId="0" fontId="52" fillId="0" borderId="7" xfId="5" applyFont="1" applyBorder="1" applyAlignment="1">
      <alignment horizontal="left" vertical="center" wrapText="1"/>
    </xf>
    <xf numFmtId="0" fontId="52" fillId="0" borderId="0" xfId="5" applyFont="1" applyAlignment="1">
      <alignment horizontal="left" vertical="center" wrapText="1"/>
    </xf>
    <xf numFmtId="0" fontId="52" fillId="0" borderId="5" xfId="5" applyFont="1" applyBorder="1" applyAlignment="1">
      <alignment horizontal="left" vertical="center" wrapText="1"/>
    </xf>
    <xf numFmtId="0" fontId="42" fillId="12" borderId="109" xfId="5" applyFont="1" applyFill="1" applyBorder="1" applyAlignment="1">
      <alignment vertical="center" wrapText="1"/>
    </xf>
    <xf numFmtId="0" fontId="42" fillId="12" borderId="100" xfId="5" applyFont="1" applyFill="1" applyBorder="1" applyAlignment="1">
      <alignment vertical="center" wrapText="1"/>
    </xf>
    <xf numFmtId="0" fontId="52" fillId="0" borderId="0" xfId="5" applyFont="1" applyAlignment="1">
      <alignment vertical="center" wrapText="1"/>
    </xf>
    <xf numFmtId="0" fontId="52" fillId="4" borderId="6" xfId="5" applyFont="1" applyFill="1" applyBorder="1" applyAlignment="1">
      <alignment horizontal="center" vertical="center" wrapText="1"/>
    </xf>
    <xf numFmtId="0" fontId="52" fillId="4" borderId="3" xfId="5" applyFont="1" applyFill="1" applyBorder="1" applyAlignment="1">
      <alignment horizontal="center" vertical="center" wrapText="1"/>
    </xf>
    <xf numFmtId="0" fontId="52" fillId="4" borderId="24" xfId="5" applyFont="1" applyFill="1" applyBorder="1" applyAlignment="1">
      <alignment horizontal="center" vertical="center" wrapText="1"/>
    </xf>
    <xf numFmtId="0" fontId="53" fillId="4" borderId="104" xfId="4" applyFont="1" applyFill="1" applyBorder="1" applyAlignment="1">
      <alignment horizontal="center" vertical="center"/>
    </xf>
    <xf numFmtId="0" fontId="53" fillId="4" borderId="102" xfId="4" applyFont="1" applyFill="1" applyBorder="1" applyAlignment="1">
      <alignment horizontal="center" vertical="center"/>
    </xf>
    <xf numFmtId="0" fontId="52" fillId="4" borderId="20" xfId="5" applyFont="1" applyFill="1" applyBorder="1" applyAlignment="1">
      <alignment horizontal="left" vertical="center"/>
    </xf>
    <xf numFmtId="0" fontId="52" fillId="4" borderId="21" xfId="5" applyFont="1" applyFill="1" applyBorder="1" applyAlignment="1">
      <alignment horizontal="left" vertical="center"/>
    </xf>
    <xf numFmtId="0" fontId="52" fillId="13" borderId="8" xfId="5" applyFont="1" applyFill="1" applyBorder="1" applyAlignment="1">
      <alignment horizontal="center" vertical="center"/>
    </xf>
    <xf numFmtId="0" fontId="53" fillId="12" borderId="106" xfId="4" applyFont="1" applyFill="1" applyBorder="1" applyAlignment="1">
      <alignment horizontal="center" vertical="center"/>
    </xf>
    <xf numFmtId="0" fontId="53" fillId="12" borderId="105" xfId="4" applyFont="1" applyFill="1" applyBorder="1" applyAlignment="1">
      <alignment horizontal="center" vertical="center"/>
    </xf>
    <xf numFmtId="180" fontId="6" fillId="0" borderId="0" xfId="5" applyNumberFormat="1" applyFont="1" applyAlignment="1">
      <alignment horizontal="center" vertical="center" wrapText="1"/>
    </xf>
    <xf numFmtId="189" fontId="6" fillId="0" borderId="0" xfId="5" applyNumberFormat="1" applyFont="1" applyAlignment="1">
      <alignment horizontal="center" vertical="center" shrinkToFit="1"/>
    </xf>
    <xf numFmtId="0" fontId="6" fillId="0" borderId="0" xfId="5" applyFont="1" applyAlignment="1">
      <alignment horizontal="center" vertical="center" wrapText="1"/>
    </xf>
    <xf numFmtId="0" fontId="6" fillId="0" borderId="0" xfId="5" applyFont="1">
      <alignment vertical="center"/>
    </xf>
    <xf numFmtId="0" fontId="6" fillId="0" borderId="79" xfId="5" applyFont="1" applyBorder="1" applyAlignment="1">
      <alignment vertical="center" wrapText="1"/>
    </xf>
    <xf numFmtId="0" fontId="6" fillId="0" borderId="0" xfId="5" applyFont="1" applyBorder="1" applyAlignment="1">
      <alignment vertical="center" wrapText="1"/>
    </xf>
    <xf numFmtId="0" fontId="5" fillId="2" borderId="86" xfId="5" applyFont="1" applyFill="1" applyBorder="1" applyAlignment="1">
      <alignment horizontal="center" vertical="center" wrapText="1"/>
    </xf>
    <xf numFmtId="0" fontId="5" fillId="2" borderId="32" xfId="5" applyFont="1" applyFill="1" applyBorder="1" applyAlignment="1">
      <alignment horizontal="center" vertical="center" wrapText="1"/>
    </xf>
    <xf numFmtId="0" fontId="5" fillId="2" borderId="86" xfId="5" applyFont="1" applyFill="1" applyBorder="1" applyAlignment="1">
      <alignment horizontal="center" vertical="center"/>
    </xf>
    <xf numFmtId="0" fontId="5" fillId="2" borderId="32" xfId="5" applyFont="1" applyFill="1" applyBorder="1" applyAlignment="1">
      <alignment horizontal="center" vertical="center"/>
    </xf>
    <xf numFmtId="0" fontId="46" fillId="0" borderId="0" xfId="5" applyFont="1" applyAlignment="1">
      <alignment horizontal="left" vertical="top" wrapText="1"/>
    </xf>
    <xf numFmtId="0" fontId="46" fillId="0" borderId="0" xfId="5" applyFont="1" applyAlignment="1">
      <alignment horizontal="left" vertical="top"/>
    </xf>
    <xf numFmtId="0" fontId="5" fillId="2" borderId="42" xfId="5" applyFont="1" applyFill="1" applyBorder="1" applyAlignment="1">
      <alignment horizontal="center" vertical="center" wrapText="1"/>
    </xf>
    <xf numFmtId="0" fontId="5" fillId="2" borderId="108" xfId="5" applyFont="1" applyFill="1" applyBorder="1" applyAlignment="1">
      <alignment horizontal="center" vertical="center" wrapText="1"/>
    </xf>
    <xf numFmtId="0" fontId="5" fillId="2" borderId="42" xfId="5" applyFont="1" applyFill="1" applyBorder="1" applyAlignment="1">
      <alignment horizontal="center" vertical="center"/>
    </xf>
    <xf numFmtId="0" fontId="5" fillId="2" borderId="43" xfId="5" applyFont="1" applyFill="1" applyBorder="1" applyAlignment="1">
      <alignment horizontal="center" vertical="center"/>
    </xf>
    <xf numFmtId="0" fontId="5" fillId="2" borderId="108" xfId="5" applyFont="1" applyFill="1" applyBorder="1" applyAlignment="1">
      <alignment horizontal="center" vertical="center"/>
    </xf>
    <xf numFmtId="0" fontId="5" fillId="2" borderId="56" xfId="5" applyFont="1" applyFill="1" applyBorder="1" applyAlignment="1">
      <alignment horizontal="center" vertical="center" wrapText="1"/>
    </xf>
    <xf numFmtId="0" fontId="5" fillId="2" borderId="84" xfId="5" applyFont="1" applyFill="1" applyBorder="1" applyAlignment="1">
      <alignment horizontal="center" vertical="center" wrapText="1"/>
    </xf>
    <xf numFmtId="0" fontId="5" fillId="2" borderId="79" xfId="5" applyFont="1" applyFill="1" applyBorder="1" applyAlignment="1">
      <alignment horizontal="center" vertical="center" wrapText="1"/>
    </xf>
    <xf numFmtId="0" fontId="5" fillId="2" borderId="0" xfId="5" applyFont="1" applyFill="1" applyAlignment="1">
      <alignment horizontal="center" vertical="center" wrapText="1"/>
    </xf>
    <xf numFmtId="0" fontId="5" fillId="2" borderId="41" xfId="5" applyFont="1" applyFill="1" applyBorder="1" applyAlignment="1">
      <alignment horizontal="center" vertical="center" wrapText="1"/>
    </xf>
    <xf numFmtId="0" fontId="5" fillId="2" borderId="85" xfId="5" applyFont="1" applyFill="1" applyBorder="1" applyAlignment="1">
      <alignment horizontal="center" vertical="center" wrapText="1"/>
    </xf>
    <xf numFmtId="0" fontId="5" fillId="2" borderId="107" xfId="5" applyFont="1" applyFill="1" applyBorder="1" applyAlignment="1">
      <alignment horizontal="center" vertical="center" wrapText="1"/>
    </xf>
    <xf numFmtId="0" fontId="18" fillId="14" borderId="25" xfId="0" applyFont="1" applyFill="1" applyBorder="1" applyAlignment="1">
      <alignment horizontal="left" vertical="center"/>
    </xf>
    <xf numFmtId="0" fontId="20" fillId="14" borderId="25" xfId="0" applyFont="1" applyFill="1" applyBorder="1" applyAlignment="1">
      <alignment horizontal="left" vertical="center"/>
    </xf>
    <xf numFmtId="0" fontId="18" fillId="14" borderId="4" xfId="0" applyFont="1" applyFill="1" applyBorder="1" applyAlignment="1">
      <alignment horizontal="left" vertical="center"/>
    </xf>
    <xf numFmtId="0" fontId="20" fillId="14" borderId="4" xfId="0" applyFont="1" applyFill="1" applyBorder="1" applyAlignment="1">
      <alignment horizontal="left" vertical="center"/>
    </xf>
    <xf numFmtId="0" fontId="8" fillId="14" borderId="4" xfId="0" applyFont="1" applyFill="1" applyBorder="1" applyAlignment="1">
      <alignment horizontal="left" vertical="center"/>
    </xf>
    <xf numFmtId="0" fontId="0" fillId="14" borderId="4" xfId="0" applyFill="1" applyBorder="1" applyAlignment="1">
      <alignment horizontal="left" vertical="center"/>
    </xf>
    <xf numFmtId="38" fontId="18" fillId="14" borderId="20" xfId="1" applyFont="1" applyFill="1" applyBorder="1" applyAlignment="1">
      <alignment vertical="center"/>
    </xf>
    <xf numFmtId="0" fontId="18" fillId="14" borderId="20" xfId="0" applyFont="1" applyFill="1" applyBorder="1">
      <alignment vertical="center"/>
    </xf>
    <xf numFmtId="0" fontId="8" fillId="14" borderId="8" xfId="0" applyFont="1" applyFill="1" applyBorder="1" applyAlignment="1">
      <alignment horizontal="right" vertical="center"/>
    </xf>
    <xf numFmtId="0" fontId="8" fillId="14" borderId="9" xfId="0" applyFont="1" applyFill="1" applyBorder="1" applyAlignment="1">
      <alignment horizontal="right" vertical="center"/>
    </xf>
    <xf numFmtId="0" fontId="18" fillId="14" borderId="7" xfId="0" applyFont="1" applyFill="1" applyBorder="1" applyAlignment="1">
      <alignment horizontal="center" vertical="center"/>
    </xf>
    <xf numFmtId="0" fontId="20" fillId="14" borderId="0" xfId="0" applyFont="1" applyFill="1" applyAlignment="1">
      <alignment horizontal="center" vertical="center"/>
    </xf>
    <xf numFmtId="38" fontId="18" fillId="14" borderId="72" xfId="1" applyFont="1" applyFill="1" applyBorder="1" applyAlignment="1">
      <alignment horizontal="right" vertical="center"/>
    </xf>
    <xf numFmtId="38" fontId="20" fillId="14" borderId="0" xfId="1" applyFont="1" applyFill="1" applyBorder="1" applyAlignment="1">
      <alignment horizontal="right" vertical="center"/>
    </xf>
    <xf numFmtId="38" fontId="20" fillId="14" borderId="73" xfId="1" applyFont="1" applyFill="1" applyBorder="1" applyAlignment="1">
      <alignment horizontal="right" vertical="center"/>
    </xf>
    <xf numFmtId="38" fontId="20" fillId="14" borderId="5" xfId="1" applyFont="1" applyFill="1" applyBorder="1" applyAlignment="1">
      <alignment horizontal="right" vertical="center"/>
    </xf>
    <xf numFmtId="38" fontId="18" fillId="14" borderId="7" xfId="1" applyFont="1" applyFill="1" applyBorder="1" applyAlignment="1">
      <alignment horizontal="right" vertical="center"/>
    </xf>
    <xf numFmtId="0" fontId="8" fillId="14" borderId="7" xfId="0" applyFont="1" applyFill="1" applyBorder="1" applyAlignment="1">
      <alignment horizontal="center" vertical="center"/>
    </xf>
    <xf numFmtId="0" fontId="0" fillId="14" borderId="0" xfId="0" applyFill="1" applyAlignment="1">
      <alignment horizontal="center" vertical="center"/>
    </xf>
    <xf numFmtId="38" fontId="8" fillId="14" borderId="72" xfId="1" applyFont="1" applyFill="1" applyBorder="1" applyAlignment="1">
      <alignment horizontal="right" vertical="center"/>
    </xf>
    <xf numFmtId="38" fontId="0" fillId="14" borderId="0" xfId="1" applyFont="1" applyFill="1" applyBorder="1" applyAlignment="1">
      <alignment horizontal="right" vertical="center"/>
    </xf>
    <xf numFmtId="38" fontId="0" fillId="14" borderId="73" xfId="1" applyFont="1" applyFill="1" applyBorder="1" applyAlignment="1">
      <alignment horizontal="right" vertical="center"/>
    </xf>
    <xf numFmtId="38" fontId="0" fillId="14" borderId="5" xfId="1" applyFont="1" applyFill="1" applyBorder="1" applyAlignment="1">
      <alignment horizontal="right" vertical="center"/>
    </xf>
    <xf numFmtId="38" fontId="8" fillId="14" borderId="7" xfId="1" applyFont="1" applyFill="1" applyBorder="1" applyAlignment="1">
      <alignment horizontal="right" vertical="center"/>
    </xf>
    <xf numFmtId="178" fontId="33" fillId="14" borderId="55" xfId="12" applyNumberFormat="1" applyFont="1" applyFill="1" applyBorder="1" applyAlignment="1">
      <alignment horizontal="center" vertical="center" shrinkToFit="1"/>
    </xf>
    <xf numFmtId="38" fontId="33" fillId="14" borderId="6" xfId="1" applyFont="1" applyFill="1" applyBorder="1" applyAlignment="1">
      <alignment horizontal="left" vertical="center" shrinkToFit="1"/>
    </xf>
    <xf numFmtId="0" fontId="34" fillId="14" borderId="6" xfId="12" applyFont="1" applyFill="1" applyBorder="1" applyAlignment="1">
      <alignment vertical="center" wrapText="1"/>
    </xf>
    <xf numFmtId="38" fontId="33" fillId="14" borderId="77" xfId="1" applyFont="1" applyFill="1" applyBorder="1" applyAlignment="1">
      <alignment horizontal="left" vertical="center" shrinkToFit="1"/>
    </xf>
    <xf numFmtId="178" fontId="33" fillId="14" borderId="56" xfId="12" applyNumberFormat="1" applyFont="1" applyFill="1" applyBorder="1" applyAlignment="1">
      <alignment horizontal="center" vertical="center" shrinkToFit="1"/>
    </xf>
    <xf numFmtId="0" fontId="34" fillId="14" borderId="57" xfId="12" applyFont="1" applyFill="1" applyBorder="1" applyAlignment="1">
      <alignment vertical="center" wrapText="1"/>
    </xf>
    <xf numFmtId="179" fontId="33" fillId="14" borderId="3" xfId="1" applyNumberFormat="1" applyFont="1" applyFill="1" applyBorder="1" applyAlignment="1">
      <alignment horizontal="right" vertical="center" shrinkToFit="1"/>
    </xf>
    <xf numFmtId="179" fontId="33" fillId="14" borderId="6" xfId="1" applyNumberFormat="1" applyFont="1" applyFill="1" applyBorder="1" applyAlignment="1">
      <alignment horizontal="right" vertical="center" shrinkToFit="1"/>
    </xf>
    <xf numFmtId="177" fontId="33" fillId="14" borderId="6" xfId="12" applyNumberFormat="1" applyFont="1" applyFill="1" applyBorder="1" applyAlignment="1">
      <alignment horizontal="center" vertical="center"/>
    </xf>
    <xf numFmtId="178" fontId="33" fillId="14" borderId="6" xfId="12" applyNumberFormat="1" applyFont="1" applyFill="1" applyBorder="1" applyAlignment="1">
      <alignment horizontal="center" vertical="center"/>
    </xf>
    <xf numFmtId="0" fontId="34" fillId="14" borderId="25" xfId="12" applyFont="1" applyFill="1" applyBorder="1" applyAlignment="1">
      <alignment horizontal="left" vertical="center" wrapText="1"/>
    </xf>
    <xf numFmtId="0" fontId="30" fillId="14" borderId="0" xfId="5" applyFont="1" applyFill="1" applyAlignment="1">
      <alignment horizontal="left" vertical="center"/>
    </xf>
    <xf numFmtId="0" fontId="8" fillId="14" borderId="0" xfId="0" applyFont="1" applyFill="1" applyAlignment="1">
      <alignment horizontal="left" vertical="center"/>
    </xf>
    <xf numFmtId="0" fontId="28" fillId="14" borderId="0" xfId="0" applyFont="1" applyFill="1" applyAlignment="1">
      <alignment horizontal="right" vertical="center"/>
    </xf>
    <xf numFmtId="183" fontId="6" fillId="14" borderId="32" xfId="5" applyNumberFormat="1" applyFont="1" applyFill="1" applyBorder="1" applyAlignment="1">
      <alignment horizontal="center" vertical="center" wrapText="1"/>
    </xf>
    <xf numFmtId="184" fontId="6" fillId="14" borderId="32" xfId="5" applyNumberFormat="1" applyFont="1" applyFill="1" applyBorder="1" applyAlignment="1">
      <alignment horizontal="center" vertical="center" shrinkToFit="1"/>
    </xf>
    <xf numFmtId="186" fontId="6" fillId="14" borderId="32" xfId="5" applyNumberFormat="1" applyFont="1" applyFill="1" applyBorder="1" applyAlignment="1">
      <alignment horizontal="center" vertical="center" shrinkToFit="1"/>
    </xf>
    <xf numFmtId="183" fontId="6" fillId="14" borderId="19" xfId="5" applyNumberFormat="1" applyFont="1" applyFill="1" applyBorder="1" applyAlignment="1">
      <alignment horizontal="center" vertical="center" wrapText="1"/>
    </xf>
    <xf numFmtId="184" fontId="6" fillId="14" borderId="19" xfId="5" applyNumberFormat="1" applyFont="1" applyFill="1" applyBorder="1" applyAlignment="1">
      <alignment horizontal="center" vertical="center" shrinkToFit="1"/>
    </xf>
    <xf numFmtId="186" fontId="6" fillId="14" borderId="19" xfId="5" applyNumberFormat="1" applyFont="1" applyFill="1" applyBorder="1" applyAlignment="1">
      <alignment horizontal="center" vertical="center" shrinkToFit="1"/>
    </xf>
    <xf numFmtId="184" fontId="6" fillId="14" borderId="86" xfId="5" applyNumberFormat="1" applyFont="1" applyFill="1" applyBorder="1" applyAlignment="1">
      <alignment horizontal="center" vertical="center" shrinkToFit="1"/>
    </xf>
    <xf numFmtId="186" fontId="6" fillId="14" borderId="86" xfId="5" applyNumberFormat="1" applyFont="1" applyFill="1" applyBorder="1" applyAlignment="1">
      <alignment horizontal="center" vertical="center" shrinkToFit="1"/>
    </xf>
    <xf numFmtId="183" fontId="6" fillId="14" borderId="86" xfId="5" applyNumberFormat="1" applyFont="1" applyFill="1" applyBorder="1" applyAlignment="1">
      <alignment horizontal="center" vertical="center" wrapText="1"/>
    </xf>
    <xf numFmtId="0" fontId="6" fillId="14" borderId="8" xfId="5" applyFont="1" applyFill="1" applyBorder="1" applyAlignment="1">
      <alignment horizontal="left" vertical="center"/>
    </xf>
    <xf numFmtId="0" fontId="6" fillId="14" borderId="32" xfId="5" applyFont="1" applyFill="1" applyBorder="1" applyAlignment="1">
      <alignment horizontal="center" vertical="center" wrapText="1"/>
    </xf>
    <xf numFmtId="0" fontId="6" fillId="14" borderId="19" xfId="5" applyFont="1" applyFill="1" applyBorder="1" applyAlignment="1">
      <alignment horizontal="center" vertical="center" wrapText="1"/>
    </xf>
    <xf numFmtId="0" fontId="6" fillId="14" borderId="86" xfId="5" applyFont="1" applyFill="1" applyBorder="1" applyAlignment="1">
      <alignment horizontal="center" vertical="center" wrapText="1"/>
    </xf>
    <xf numFmtId="0" fontId="11" fillId="14" borderId="32" xfId="5" applyFont="1" applyFill="1" applyBorder="1" applyAlignment="1">
      <alignment vertical="center" wrapText="1"/>
    </xf>
    <xf numFmtId="0" fontId="11" fillId="14" borderId="19" xfId="5" applyFont="1" applyFill="1" applyBorder="1" applyAlignment="1">
      <alignment vertical="center" wrapText="1"/>
    </xf>
    <xf numFmtId="0" fontId="11" fillId="14" borderId="86" xfId="5" applyFont="1" applyFill="1" applyBorder="1" applyAlignment="1">
      <alignment vertical="center" wrapText="1"/>
    </xf>
  </cellXfs>
  <cellStyles count="24">
    <cellStyle name="パーセント 2" xfId="21"/>
    <cellStyle name="桁区切り" xfId="1" builtinId="6"/>
    <cellStyle name="桁区切り 2" xfId="2"/>
    <cellStyle name="桁区切り 2 2" xfId="19"/>
    <cellStyle name="桁区切り 3" xfId="20"/>
    <cellStyle name="標準" xfId="0" builtinId="0"/>
    <cellStyle name="標準 11" xfId="3"/>
    <cellStyle name="標準 2" xfId="4"/>
    <cellStyle name="標準 2 2" xfId="5"/>
    <cellStyle name="標準 2 2 2" xfId="18"/>
    <cellStyle name="標準 2 3" xfId="15"/>
    <cellStyle name="標準 2 4" xfId="6"/>
    <cellStyle name="標準 3" xfId="7"/>
    <cellStyle name="標準 3 2" xfId="8"/>
    <cellStyle name="標準 3 2 2" xfId="9"/>
    <cellStyle name="標準 3 3" xfId="14"/>
    <cellStyle name="標準 3 4" xfId="22"/>
    <cellStyle name="標準 4" xfId="10"/>
    <cellStyle name="標準 5" xfId="17"/>
    <cellStyle name="標準 5 2" xfId="23"/>
    <cellStyle name="標準 7" xfId="11"/>
    <cellStyle name="標準 8" xfId="12"/>
    <cellStyle name="標準_⑤参考様式11,12号別紙(収支実績報告書（支援交付金））" xfId="13"/>
    <cellStyle name="標準_出納帳20061221" xfId="16"/>
  </cellStyles>
  <dxfs count="0"/>
  <tableStyles count="0" defaultTableStyle="TableStyleMedium2" defaultPivotStyle="PivotStyleLight16"/>
  <colors>
    <mruColors>
      <color rgb="FFCCFFCC"/>
      <color rgb="FFCCFFFF"/>
      <color rgb="FFFFEBFF"/>
      <color rgb="FFFFF3FF"/>
      <color rgb="FFFFD5FF"/>
      <color rgb="FFFFCCFF"/>
      <color rgb="FFFF5050"/>
      <color rgb="FFFF7C80"/>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eetMetadata" Target="metadata.xml"/></Relationships>
</file>

<file path=xl/drawings/drawing1.xml><?xml version="1.0" encoding="utf-8"?>
<xdr:wsDr xmlns:xdr="http://schemas.openxmlformats.org/drawingml/2006/spreadsheetDrawing" xmlns:a="http://schemas.openxmlformats.org/drawingml/2006/main">
  <xdr:twoCellAnchor>
    <xdr:from>
      <xdr:col>11</xdr:col>
      <xdr:colOff>38100</xdr:colOff>
      <xdr:row>14</xdr:row>
      <xdr:rowOff>100965</xdr:rowOff>
    </xdr:from>
    <xdr:to>
      <xdr:col>17</xdr:col>
      <xdr:colOff>76199</xdr:colOff>
      <xdr:row>15</xdr:row>
      <xdr:rowOff>133350</xdr:rowOff>
    </xdr:to>
    <xdr:sp macro="" textlink="">
      <xdr:nvSpPr>
        <xdr:cNvPr id="2" name="吹き出し: 角を丸めた四角形 1">
          <a:extLst>
            <a:ext uri="{FF2B5EF4-FFF2-40B4-BE49-F238E27FC236}">
              <a16:creationId xmlns:a16="http://schemas.microsoft.com/office/drawing/2014/main" id="{E6A8CD51-397B-4B00-AFEB-2D4F68F4A105}"/>
            </a:ext>
          </a:extLst>
        </xdr:cNvPr>
        <xdr:cNvSpPr/>
      </xdr:nvSpPr>
      <xdr:spPr>
        <a:xfrm>
          <a:off x="3638550" y="2901315"/>
          <a:ext cx="2095499" cy="232410"/>
        </a:xfrm>
        <a:prstGeom prst="wedgeRoundRectCallout">
          <a:avLst>
            <a:gd name="adj1" fmla="val -22792"/>
            <a:gd name="adj2" fmla="val 11686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金銭出納簿を作成することで自動入力</a:t>
          </a:r>
        </a:p>
      </xdr:txBody>
    </xdr:sp>
    <xdr:clientData/>
  </xdr:twoCellAnchor>
  <xdr:twoCellAnchor>
    <xdr:from>
      <xdr:col>12</xdr:col>
      <xdr:colOff>137159</xdr:colOff>
      <xdr:row>7</xdr:row>
      <xdr:rowOff>161925</xdr:rowOff>
    </xdr:from>
    <xdr:to>
      <xdr:col>21</xdr:col>
      <xdr:colOff>9524</xdr:colOff>
      <xdr:row>10</xdr:row>
      <xdr:rowOff>38101</xdr:rowOff>
    </xdr:to>
    <xdr:sp macro="" textlink="">
      <xdr:nvSpPr>
        <xdr:cNvPr id="3" name="吹き出し: 角を丸めた四角形 2">
          <a:extLst>
            <a:ext uri="{FF2B5EF4-FFF2-40B4-BE49-F238E27FC236}">
              <a16:creationId xmlns:a16="http://schemas.microsoft.com/office/drawing/2014/main" id="{CA5258D6-D120-484A-A0E7-9A27C91219B4}"/>
            </a:ext>
          </a:extLst>
        </xdr:cNvPr>
        <xdr:cNvSpPr/>
      </xdr:nvSpPr>
      <xdr:spPr>
        <a:xfrm>
          <a:off x="4080509" y="1562100"/>
          <a:ext cx="2958465" cy="476251"/>
        </a:xfrm>
        <a:prstGeom prst="wedgeRoundRectCallout">
          <a:avLst>
            <a:gd name="adj1" fmla="val -53669"/>
            <a:gd name="adj2" fmla="val 12597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当該年の交付金について集落の合意に基づき個人配分分、共同取組活動分に配分される額を記載。</a:t>
          </a:r>
        </a:p>
      </xdr:txBody>
    </xdr:sp>
    <xdr:clientData/>
  </xdr:twoCellAnchor>
  <xdr:twoCellAnchor>
    <xdr:from>
      <xdr:col>13</xdr:col>
      <xdr:colOff>47625</xdr:colOff>
      <xdr:row>34</xdr:row>
      <xdr:rowOff>76200</xdr:rowOff>
    </xdr:from>
    <xdr:to>
      <xdr:col>24</xdr:col>
      <xdr:colOff>746760</xdr:colOff>
      <xdr:row>35</xdr:row>
      <xdr:rowOff>142874</xdr:rowOff>
    </xdr:to>
    <xdr:sp macro="" textlink="">
      <xdr:nvSpPr>
        <xdr:cNvPr id="4" name="吹き出し: 角を丸めた四角形 3">
          <a:extLst>
            <a:ext uri="{FF2B5EF4-FFF2-40B4-BE49-F238E27FC236}">
              <a16:creationId xmlns:a16="http://schemas.microsoft.com/office/drawing/2014/main" id="{5DD80807-563C-4786-B877-3EBDD4EF87A9}"/>
            </a:ext>
          </a:extLst>
        </xdr:cNvPr>
        <xdr:cNvSpPr/>
      </xdr:nvSpPr>
      <xdr:spPr>
        <a:xfrm>
          <a:off x="4333875" y="6877050"/>
          <a:ext cx="3985260" cy="266699"/>
        </a:xfrm>
        <a:prstGeom prst="wedgeRoundRectCallout">
          <a:avLst>
            <a:gd name="adj1" fmla="val -44737"/>
            <a:gd name="adj2" fmla="val 15180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当該年の共同取組活動の支出額について集落の合意に基づき按分された額を記載。</a:t>
          </a:r>
        </a:p>
      </xdr:txBody>
    </xdr:sp>
    <xdr:clientData/>
  </xdr:twoCellAnchor>
  <xdr:twoCellAnchor>
    <xdr:from>
      <xdr:col>24</xdr:col>
      <xdr:colOff>1657350</xdr:colOff>
      <xdr:row>12</xdr:row>
      <xdr:rowOff>144781</xdr:rowOff>
    </xdr:from>
    <xdr:to>
      <xdr:col>25</xdr:col>
      <xdr:colOff>1428751</xdr:colOff>
      <xdr:row>14</xdr:row>
      <xdr:rowOff>38101</xdr:rowOff>
    </xdr:to>
    <xdr:sp macro="" textlink="">
      <xdr:nvSpPr>
        <xdr:cNvPr id="5" name="吹き出し: 角を丸めた四角形 4">
          <a:extLst>
            <a:ext uri="{FF2B5EF4-FFF2-40B4-BE49-F238E27FC236}">
              <a16:creationId xmlns:a16="http://schemas.microsoft.com/office/drawing/2014/main" id="{87D9AA82-5CCF-4E15-9BCB-34E79A1A7F3A}"/>
            </a:ext>
          </a:extLst>
        </xdr:cNvPr>
        <xdr:cNvSpPr/>
      </xdr:nvSpPr>
      <xdr:spPr>
        <a:xfrm>
          <a:off x="9229725" y="2545081"/>
          <a:ext cx="2019301" cy="293370"/>
        </a:xfrm>
        <a:prstGeom prst="wedgeRoundRectCallout">
          <a:avLst>
            <a:gd name="adj1" fmla="val 9060"/>
            <a:gd name="adj2" fmla="val 16896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t>金銭出納簿（今年度）から自動入力</a:t>
          </a:r>
        </a:p>
      </xdr:txBody>
    </xdr:sp>
    <xdr:clientData/>
  </xdr:twoCellAnchor>
  <xdr:twoCellAnchor>
    <xdr:from>
      <xdr:col>26</xdr:col>
      <xdr:colOff>0</xdr:colOff>
      <xdr:row>13</xdr:row>
      <xdr:rowOff>0</xdr:rowOff>
    </xdr:from>
    <xdr:to>
      <xdr:col>27</xdr:col>
      <xdr:colOff>266701</xdr:colOff>
      <xdr:row>14</xdr:row>
      <xdr:rowOff>93345</xdr:rowOff>
    </xdr:to>
    <xdr:sp macro="" textlink="">
      <xdr:nvSpPr>
        <xdr:cNvPr id="6" name="吹き出し: 角を丸めた四角形 4">
          <a:extLst>
            <a:ext uri="{FF2B5EF4-FFF2-40B4-BE49-F238E27FC236}">
              <a16:creationId xmlns:a16="http://schemas.microsoft.com/office/drawing/2014/main" id="{87D9AA82-5CCF-4E15-9BCB-34E79A1A7F3A}"/>
            </a:ext>
          </a:extLst>
        </xdr:cNvPr>
        <xdr:cNvSpPr/>
      </xdr:nvSpPr>
      <xdr:spPr>
        <a:xfrm>
          <a:off x="11572875" y="2600325"/>
          <a:ext cx="2019301" cy="293370"/>
        </a:xfrm>
        <a:prstGeom prst="wedgeRoundRectCallout">
          <a:avLst>
            <a:gd name="adj1" fmla="val 9060"/>
            <a:gd name="adj2" fmla="val 16896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b="1"/>
            <a:t>入力不要</a:t>
          </a:r>
        </a:p>
      </xdr:txBody>
    </xdr:sp>
    <xdr:clientData/>
  </xdr:twoCellAnchor>
  <xdr:twoCellAnchor>
    <xdr:from>
      <xdr:col>19</xdr:col>
      <xdr:colOff>257175</xdr:colOff>
      <xdr:row>49</xdr:row>
      <xdr:rowOff>95250</xdr:rowOff>
    </xdr:from>
    <xdr:to>
      <xdr:col>24</xdr:col>
      <xdr:colOff>1533525</xdr:colOff>
      <xdr:row>50</xdr:row>
      <xdr:rowOff>123824</xdr:rowOff>
    </xdr:to>
    <xdr:sp macro="" textlink="">
      <xdr:nvSpPr>
        <xdr:cNvPr id="7" name="吹き出し: 角を丸めた四角形 3">
          <a:extLst>
            <a:ext uri="{FF2B5EF4-FFF2-40B4-BE49-F238E27FC236}">
              <a16:creationId xmlns:a16="http://schemas.microsoft.com/office/drawing/2014/main" id="{5DD80807-563C-4786-B877-3EBDD4EF87A9}"/>
            </a:ext>
          </a:extLst>
        </xdr:cNvPr>
        <xdr:cNvSpPr/>
      </xdr:nvSpPr>
      <xdr:spPr>
        <a:xfrm>
          <a:off x="6600825" y="10067925"/>
          <a:ext cx="2505075" cy="266699"/>
        </a:xfrm>
        <a:prstGeom prst="wedgeRoundRectCallout">
          <a:avLst>
            <a:gd name="adj1" fmla="val -39957"/>
            <a:gd name="adj2" fmla="val -17676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共同取組活動の支出総額と同額になるようにする。</a:t>
          </a:r>
        </a:p>
      </xdr:txBody>
    </xdr:sp>
    <xdr:clientData/>
  </xdr:twoCellAnchor>
  <xdr:twoCellAnchor>
    <xdr:from>
      <xdr:col>1</xdr:col>
      <xdr:colOff>333375</xdr:colOff>
      <xdr:row>48</xdr:row>
      <xdr:rowOff>123825</xdr:rowOff>
    </xdr:from>
    <xdr:to>
      <xdr:col>9</xdr:col>
      <xdr:colOff>95250</xdr:colOff>
      <xdr:row>49</xdr:row>
      <xdr:rowOff>152399</xdr:rowOff>
    </xdr:to>
    <xdr:sp macro="" textlink="">
      <xdr:nvSpPr>
        <xdr:cNvPr id="8" name="吹き出し: 角を丸めた四角形 3">
          <a:extLst>
            <a:ext uri="{FF2B5EF4-FFF2-40B4-BE49-F238E27FC236}">
              <a16:creationId xmlns:a16="http://schemas.microsoft.com/office/drawing/2014/main" id="{5DD80807-563C-4786-B877-3EBDD4EF87A9}"/>
            </a:ext>
          </a:extLst>
        </xdr:cNvPr>
        <xdr:cNvSpPr/>
      </xdr:nvSpPr>
      <xdr:spPr>
        <a:xfrm>
          <a:off x="504825" y="9858375"/>
          <a:ext cx="2505075" cy="266699"/>
        </a:xfrm>
        <a:prstGeom prst="wedgeRoundRectCallout">
          <a:avLst>
            <a:gd name="adj1" fmla="val -39957"/>
            <a:gd name="adj2" fmla="val -17676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足りない場合は協定参加者別細目シートにて入力</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314325</xdr:colOff>
      <xdr:row>53</xdr:row>
      <xdr:rowOff>66675</xdr:rowOff>
    </xdr:from>
    <xdr:to>
      <xdr:col>10</xdr:col>
      <xdr:colOff>76200</xdr:colOff>
      <xdr:row>54</xdr:row>
      <xdr:rowOff>95249</xdr:rowOff>
    </xdr:to>
    <xdr:sp macro="" textlink="">
      <xdr:nvSpPr>
        <xdr:cNvPr id="17" name="吹き出し: 角を丸めた四角形 3">
          <a:extLst>
            <a:ext uri="{FF2B5EF4-FFF2-40B4-BE49-F238E27FC236}">
              <a16:creationId xmlns:a16="http://schemas.microsoft.com/office/drawing/2014/main" id="{5DD80807-563C-4786-B877-3EBDD4EF87A9}"/>
            </a:ext>
          </a:extLst>
        </xdr:cNvPr>
        <xdr:cNvSpPr/>
      </xdr:nvSpPr>
      <xdr:spPr>
        <a:xfrm>
          <a:off x="828675" y="10772775"/>
          <a:ext cx="2505075" cy="266699"/>
        </a:xfrm>
        <a:prstGeom prst="wedgeRoundRectCallout">
          <a:avLst>
            <a:gd name="adj1" fmla="val -39957"/>
            <a:gd name="adj2" fmla="val -17676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足りない場合は行をコピーして追加</a:t>
          </a:r>
          <a:endParaRPr kumimoji="1" lang="en-US" altLang="ja-JP" sz="8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11</xdr:row>
      <xdr:rowOff>1101</xdr:rowOff>
    </xdr:from>
    <xdr:to>
      <xdr:col>14</xdr:col>
      <xdr:colOff>1006852</xdr:colOff>
      <xdr:row>17</xdr:row>
      <xdr:rowOff>81868</xdr:rowOff>
    </xdr:to>
    <xdr:sp macro="" textlink="">
      <xdr:nvSpPr>
        <xdr:cNvPr id="6" name="テキスト ボックス 5">
          <a:extLst>
            <a:ext uri="{FF2B5EF4-FFF2-40B4-BE49-F238E27FC236}">
              <a16:creationId xmlns:a16="http://schemas.microsoft.com/office/drawing/2014/main" id="{3B9F6762-623F-4704-9BC1-01518D8B2726}"/>
            </a:ext>
          </a:extLst>
        </xdr:cNvPr>
        <xdr:cNvSpPr txBox="1"/>
      </xdr:nvSpPr>
      <xdr:spPr>
        <a:xfrm>
          <a:off x="8443756" y="1887051"/>
          <a:ext cx="3897846" cy="1109467"/>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19</xdr:col>
      <xdr:colOff>19440</xdr:colOff>
      <xdr:row>56</xdr:row>
      <xdr:rowOff>116632</xdr:rowOff>
    </xdr:from>
    <xdr:to>
      <xdr:col>19</xdr:col>
      <xdr:colOff>3217118</xdr:colOff>
      <xdr:row>61</xdr:row>
      <xdr:rowOff>0</xdr:rowOff>
    </xdr:to>
    <xdr:sp macro="" textlink="">
      <xdr:nvSpPr>
        <xdr:cNvPr id="8" name="テキスト ボックス 7">
          <a:extLst>
            <a:ext uri="{FF2B5EF4-FFF2-40B4-BE49-F238E27FC236}">
              <a16:creationId xmlns:a16="http://schemas.microsoft.com/office/drawing/2014/main" id="{C72D722E-DE40-43C6-B703-AB4213C11AF5}"/>
            </a:ext>
          </a:extLst>
        </xdr:cNvPr>
        <xdr:cNvSpPr txBox="1"/>
      </xdr:nvSpPr>
      <xdr:spPr>
        <a:xfrm>
          <a:off x="26165565" y="13423057"/>
          <a:ext cx="2721428" cy="102636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独自の活動項目を選択できるようにする場合は、この下に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20</xdr:col>
      <xdr:colOff>102434</xdr:colOff>
      <xdr:row>65</xdr:row>
      <xdr:rowOff>78341</xdr:rowOff>
    </xdr:from>
    <xdr:to>
      <xdr:col>20</xdr:col>
      <xdr:colOff>2370159</xdr:colOff>
      <xdr:row>70</xdr:row>
      <xdr:rowOff>130048</xdr:rowOff>
    </xdr:to>
    <xdr:sp macro="" textlink="">
      <xdr:nvSpPr>
        <xdr:cNvPr id="9" name="テキスト ボックス 8">
          <a:extLst>
            <a:ext uri="{FF2B5EF4-FFF2-40B4-BE49-F238E27FC236}">
              <a16:creationId xmlns:a16="http://schemas.microsoft.com/office/drawing/2014/main" id="{29E5AA84-AAFF-4453-A047-9D24CC37877B}"/>
            </a:ext>
          </a:extLst>
        </xdr:cNvPr>
        <xdr:cNvSpPr txBox="1"/>
      </xdr:nvSpPr>
      <xdr:spPr>
        <a:xfrm>
          <a:off x="28991759" y="15442166"/>
          <a:ext cx="2267725" cy="119470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独自の活動項目を選択できるようにする場合は、この下に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21</xdr:col>
      <xdr:colOff>77755</xdr:colOff>
      <xdr:row>84</xdr:row>
      <xdr:rowOff>78278</xdr:rowOff>
    </xdr:from>
    <xdr:to>
      <xdr:col>21</xdr:col>
      <xdr:colOff>2304435</xdr:colOff>
      <xdr:row>89</xdr:row>
      <xdr:rowOff>51209</xdr:rowOff>
    </xdr:to>
    <xdr:sp macro="" textlink="">
      <xdr:nvSpPr>
        <xdr:cNvPr id="10" name="テキスト ボックス 9">
          <a:extLst>
            <a:ext uri="{FF2B5EF4-FFF2-40B4-BE49-F238E27FC236}">
              <a16:creationId xmlns:a16="http://schemas.microsoft.com/office/drawing/2014/main" id="{A246601F-0BD7-47AA-B8B0-1F9022059A8B}"/>
            </a:ext>
          </a:extLst>
        </xdr:cNvPr>
        <xdr:cNvSpPr txBox="1"/>
      </xdr:nvSpPr>
      <xdr:spPr>
        <a:xfrm>
          <a:off x="31481680" y="19537853"/>
          <a:ext cx="2226680" cy="102068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独自の活動項目を選択できるようにする場合は、この下に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0</xdr:colOff>
      <xdr:row>11</xdr:row>
      <xdr:rowOff>1101</xdr:rowOff>
    </xdr:from>
    <xdr:to>
      <xdr:col>20</xdr:col>
      <xdr:colOff>1006852</xdr:colOff>
      <xdr:row>17</xdr:row>
      <xdr:rowOff>81868</xdr:rowOff>
    </xdr:to>
    <xdr:sp macro="" textlink="">
      <xdr:nvSpPr>
        <xdr:cNvPr id="11" name="テキスト ボックス 10">
          <a:extLst>
            <a:ext uri="{FF2B5EF4-FFF2-40B4-BE49-F238E27FC236}">
              <a16:creationId xmlns:a16="http://schemas.microsoft.com/office/drawing/2014/main" id="{70AFE6B7-D86A-4B58-A733-8448896881F6}"/>
            </a:ext>
          </a:extLst>
        </xdr:cNvPr>
        <xdr:cNvSpPr txBox="1"/>
      </xdr:nvSpPr>
      <xdr:spPr>
        <a:xfrm>
          <a:off x="21640800" y="3020526"/>
          <a:ext cx="8255377" cy="1452367"/>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55217</xdr:colOff>
      <xdr:row>0</xdr:row>
      <xdr:rowOff>0</xdr:rowOff>
    </xdr:from>
    <xdr:to>
      <xdr:col>16</xdr:col>
      <xdr:colOff>41412</xdr:colOff>
      <xdr:row>0</xdr:row>
      <xdr:rowOff>509477</xdr:rowOff>
    </xdr:to>
    <xdr:sp macro="" textlink="">
      <xdr:nvSpPr>
        <xdr:cNvPr id="12" name="正方形/長方形 11">
          <a:extLst>
            <a:ext uri="{FF2B5EF4-FFF2-40B4-BE49-F238E27FC236}">
              <a16:creationId xmlns:a16="http://schemas.microsoft.com/office/drawing/2014/main" id="{29B0CD26-E146-4D8D-BCD1-3F53B899911E}"/>
            </a:ext>
          </a:extLst>
        </xdr:cNvPr>
        <xdr:cNvSpPr/>
      </xdr:nvSpPr>
      <xdr:spPr>
        <a:xfrm>
          <a:off x="55217" y="0"/>
          <a:ext cx="20347608"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twoCellAnchor>
    <xdr:from>
      <xdr:col>5</xdr:col>
      <xdr:colOff>23232</xdr:colOff>
      <xdr:row>6</xdr:row>
      <xdr:rowOff>32358</xdr:rowOff>
    </xdr:from>
    <xdr:to>
      <xdr:col>9</xdr:col>
      <xdr:colOff>681464</xdr:colOff>
      <xdr:row>10</xdr:row>
      <xdr:rowOff>147746</xdr:rowOff>
    </xdr:to>
    <xdr:sp macro="" textlink="">
      <xdr:nvSpPr>
        <xdr:cNvPr id="13" name="テキスト ボックス 12">
          <a:extLst>
            <a:ext uri="{FF2B5EF4-FFF2-40B4-BE49-F238E27FC236}">
              <a16:creationId xmlns:a16="http://schemas.microsoft.com/office/drawing/2014/main" id="{CC8237D6-D9E6-4D15-9909-05F27358C2B5}"/>
            </a:ext>
          </a:extLst>
        </xdr:cNvPr>
        <xdr:cNvSpPr txBox="1"/>
      </xdr:nvSpPr>
      <xdr:spPr>
        <a:xfrm>
          <a:off x="5757282" y="1908783"/>
          <a:ext cx="5030207"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独自の取組を選択できるようにする場合は、水色のセルに追加する施設名（農用地等）を追加し、黄色のセルに</a:t>
          </a:r>
          <a:r>
            <a:rPr kumimoji="1" lang="en-US" altLang="ja-JP" sz="1100" b="1"/>
            <a:t>100</a:t>
          </a:r>
          <a:r>
            <a:rPr kumimoji="1" lang="ja-JP" altLang="en-US" sz="1100" b="1"/>
            <a:t>番以降の番号、項目名等を追加してください。</a:t>
          </a:r>
        </a:p>
      </xdr:txBody>
    </xdr:sp>
    <xdr:clientData/>
  </xdr:twoCellAnchor>
  <xdr:twoCellAnchor>
    <xdr:from>
      <xdr:col>16</xdr:col>
      <xdr:colOff>33145</xdr:colOff>
      <xdr:row>90</xdr:row>
      <xdr:rowOff>121867</xdr:rowOff>
    </xdr:from>
    <xdr:to>
      <xdr:col>21</xdr:col>
      <xdr:colOff>635000</xdr:colOff>
      <xdr:row>95</xdr:row>
      <xdr:rowOff>76638</xdr:rowOff>
    </xdr:to>
    <xdr:sp macro="" textlink="">
      <xdr:nvSpPr>
        <xdr:cNvPr id="14" name="テキスト ボックス 13">
          <a:extLst>
            <a:ext uri="{FF2B5EF4-FFF2-40B4-BE49-F238E27FC236}">
              <a16:creationId xmlns:a16="http://schemas.microsoft.com/office/drawing/2014/main" id="{7CD6AD69-8B02-43DE-8210-7104E3DC5A4B}"/>
            </a:ext>
          </a:extLst>
        </xdr:cNvPr>
        <xdr:cNvSpPr txBox="1"/>
      </xdr:nvSpPr>
      <xdr:spPr>
        <a:xfrm>
          <a:off x="20340445" y="20838742"/>
          <a:ext cx="11698480" cy="100252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22</xdr:col>
      <xdr:colOff>19440</xdr:colOff>
      <xdr:row>56</xdr:row>
      <xdr:rowOff>79997</xdr:rowOff>
    </xdr:from>
    <xdr:to>
      <xdr:col>22</xdr:col>
      <xdr:colOff>2740868</xdr:colOff>
      <xdr:row>60</xdr:row>
      <xdr:rowOff>195385</xdr:rowOff>
    </xdr:to>
    <xdr:sp macro="" textlink="">
      <xdr:nvSpPr>
        <xdr:cNvPr id="15" name="テキスト ボックス 14">
          <a:extLst>
            <a:ext uri="{FF2B5EF4-FFF2-40B4-BE49-F238E27FC236}">
              <a16:creationId xmlns:a16="http://schemas.microsoft.com/office/drawing/2014/main" id="{73B476A3-08C5-4BB0-B016-A30D4E489E02}"/>
            </a:ext>
          </a:extLst>
        </xdr:cNvPr>
        <xdr:cNvSpPr txBox="1"/>
      </xdr:nvSpPr>
      <xdr:spPr>
        <a:xfrm>
          <a:off x="33842715" y="13386422"/>
          <a:ext cx="2721428"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22</xdr:col>
      <xdr:colOff>0</xdr:colOff>
      <xdr:row>62</xdr:row>
      <xdr:rowOff>0</xdr:rowOff>
    </xdr:from>
    <xdr:to>
      <xdr:col>23</xdr:col>
      <xdr:colOff>1855991</xdr:colOff>
      <xdr:row>66</xdr:row>
      <xdr:rowOff>144170</xdr:rowOff>
    </xdr:to>
    <xdr:sp macro="" textlink="">
      <xdr:nvSpPr>
        <xdr:cNvPr id="16" name="線吹き出し 2 (枠付き) 19">
          <a:extLst>
            <a:ext uri="{FF2B5EF4-FFF2-40B4-BE49-F238E27FC236}">
              <a16:creationId xmlns:a16="http://schemas.microsoft.com/office/drawing/2014/main" id="{06897B2B-7E2F-46B7-8088-F9F0A50F2F9F}"/>
            </a:ext>
          </a:extLst>
        </xdr:cNvPr>
        <xdr:cNvSpPr/>
      </xdr:nvSpPr>
      <xdr:spPr>
        <a:xfrm>
          <a:off x="33823275" y="14678025"/>
          <a:ext cx="5580266" cy="1058570"/>
        </a:xfrm>
        <a:prstGeom prst="borderCallout2">
          <a:avLst>
            <a:gd name="adj1" fmla="val 53291"/>
            <a:gd name="adj2" fmla="val 413"/>
            <a:gd name="adj3" fmla="val 12295"/>
            <a:gd name="adj4" fmla="val -145393"/>
            <a:gd name="adj5" fmla="val 42032"/>
            <a:gd name="adj6" fmla="val -173225"/>
          </a:avLst>
        </a:prstGeom>
        <a:solidFill>
          <a:schemeClr val="bg1">
            <a:lumMod val="95000"/>
          </a:scheme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以下の活動は、便宜上、ハイフンを除いた数字で入力することも可能です。</a:t>
          </a:r>
          <a:endPar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 </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広域活動組織における活動支援班の設置及び活動の実施」　→</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 水管理を通じた環境負荷低減活動の強化」　→</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その場合、</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Q64,Q65</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をそれぞれ「</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」に修正してください。</a:t>
          </a:r>
          <a:endPar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endParaRPr>
        </a:p>
      </xdr:txBody>
    </xdr:sp>
    <xdr:clientData fPrintsWithSheet="0"/>
  </xdr:twoCellAnchor>
  <xdr:twoCellAnchor>
    <xdr:from>
      <xdr:col>7</xdr:col>
      <xdr:colOff>1421848</xdr:colOff>
      <xdr:row>69</xdr:row>
      <xdr:rowOff>0</xdr:rowOff>
    </xdr:from>
    <xdr:to>
      <xdr:col>14</xdr:col>
      <xdr:colOff>579783</xdr:colOff>
      <xdr:row>98</xdr:row>
      <xdr:rowOff>96630</xdr:rowOff>
    </xdr:to>
    <xdr:sp macro="" textlink="">
      <xdr:nvSpPr>
        <xdr:cNvPr id="2" name="テキスト ボックス 1"/>
        <xdr:cNvSpPr txBox="1"/>
      </xdr:nvSpPr>
      <xdr:spPr>
        <a:xfrm>
          <a:off x="8503478" y="16675652"/>
          <a:ext cx="9511196" cy="61567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a:t>67 </a:t>
          </a:r>
          <a:r>
            <a:rPr kumimoji="1" lang="ja-JP" altLang="en-US" sz="2800"/>
            <a:t>中山間直払 農地法面の見回り </a:t>
          </a:r>
          <a:endParaRPr kumimoji="1" lang="en-US" altLang="ja-JP" sz="2800"/>
        </a:p>
        <a:p>
          <a:r>
            <a:rPr kumimoji="1" lang="en-US" altLang="ja-JP" sz="2800"/>
            <a:t>68 </a:t>
          </a:r>
          <a:r>
            <a:rPr kumimoji="1" lang="ja-JP" altLang="en-US" sz="2800"/>
            <a:t>中山間直払 鳥獣被害防止対策</a:t>
          </a:r>
          <a:endParaRPr kumimoji="1" lang="en-US" altLang="ja-JP" sz="2800"/>
        </a:p>
        <a:p>
          <a:r>
            <a:rPr kumimoji="1" lang="en-US" altLang="ja-JP" sz="2800"/>
            <a:t>69 </a:t>
          </a:r>
          <a:r>
            <a:rPr kumimoji="1" lang="ja-JP" altLang="en-US" sz="2800"/>
            <a:t>中山間直払 水路管理活動</a:t>
          </a:r>
          <a:endParaRPr kumimoji="1" lang="en-US" altLang="ja-JP" sz="2800"/>
        </a:p>
        <a:p>
          <a:r>
            <a:rPr kumimoji="1" lang="en-US" altLang="ja-JP" sz="2800"/>
            <a:t>70 </a:t>
          </a:r>
          <a:r>
            <a:rPr kumimoji="1" lang="ja-JP" altLang="en-US" sz="2800"/>
            <a:t>中山間直払 農道管理活動 </a:t>
          </a:r>
          <a:endParaRPr kumimoji="1" lang="en-US" altLang="ja-JP" sz="2800"/>
        </a:p>
        <a:p>
          <a:r>
            <a:rPr kumimoji="1" lang="en-US" altLang="ja-JP" sz="2800"/>
            <a:t>71 </a:t>
          </a:r>
          <a:r>
            <a:rPr kumimoji="1" lang="ja-JP" altLang="en-US" sz="2800"/>
            <a:t>中山間直払 周辺林地の下草刈り </a:t>
          </a:r>
          <a:endParaRPr kumimoji="1" lang="en-US" altLang="ja-JP" sz="2800"/>
        </a:p>
        <a:p>
          <a:r>
            <a:rPr kumimoji="1" lang="en-US" altLang="ja-JP" sz="2800"/>
            <a:t>72 </a:t>
          </a:r>
          <a:r>
            <a:rPr kumimoji="1" lang="ja-JP" altLang="en-US" sz="2800"/>
            <a:t>中山間直払 景観作物作付け活動 </a:t>
          </a:r>
          <a:endParaRPr kumimoji="1" lang="en-US" altLang="ja-JP" sz="2800"/>
        </a:p>
        <a:p>
          <a:r>
            <a:rPr kumimoji="1" lang="en-US" altLang="ja-JP" sz="2800"/>
            <a:t>73 </a:t>
          </a:r>
          <a:r>
            <a:rPr kumimoji="1" lang="ja-JP" altLang="en-US" sz="2800"/>
            <a:t>中山間直払 ネットワーク化活動計画の話合い</a:t>
          </a:r>
          <a:endParaRPr kumimoji="1" lang="en-US" altLang="ja-JP" sz="2800"/>
        </a:p>
        <a:p>
          <a:r>
            <a:rPr kumimoji="1" lang="en-US" altLang="ja-JP" sz="2800"/>
            <a:t>74 </a:t>
          </a:r>
          <a:r>
            <a:rPr kumimoji="1" lang="ja-JP" altLang="en-US" sz="2800"/>
            <a:t>中山間直払 総会</a:t>
          </a:r>
          <a:endParaRPr kumimoji="1" lang="en-US" altLang="ja-JP" sz="2800"/>
        </a:p>
        <a:p>
          <a:r>
            <a:rPr kumimoji="1" lang="en-US" altLang="ja-JP" sz="2800"/>
            <a:t>75 </a:t>
          </a:r>
          <a:r>
            <a:rPr kumimoji="1" lang="ja-JP" altLang="en-US" sz="2800"/>
            <a:t>中山間直払 役員会</a:t>
          </a:r>
          <a:endParaRPr kumimoji="1" lang="en-US" altLang="ja-JP" sz="2800"/>
        </a:p>
        <a:p>
          <a:r>
            <a:rPr kumimoji="1" lang="en-US" altLang="ja-JP" sz="2800"/>
            <a:t>76 </a:t>
          </a:r>
          <a:r>
            <a:rPr kumimoji="1" lang="ja-JP" altLang="en-US" sz="2800"/>
            <a:t>中山間直払 現地確認立会い  </a:t>
          </a:r>
          <a:endParaRPr kumimoji="1" lang="en-US" altLang="ja-JP" sz="2800"/>
        </a:p>
        <a:p>
          <a:r>
            <a:rPr kumimoji="1" lang="en-US" altLang="ja-JP" sz="2800"/>
            <a:t>77 </a:t>
          </a:r>
          <a:r>
            <a:rPr kumimoji="1" lang="ja-JP" altLang="en-US" sz="2800"/>
            <a:t>中山間直払 市役所打合せ</a:t>
          </a:r>
          <a:endParaRPr kumimoji="1" lang="en-US" altLang="ja-JP" sz="2800"/>
        </a:p>
        <a:p>
          <a:r>
            <a:rPr kumimoji="1" lang="en-US" altLang="ja-JP" sz="2800"/>
            <a:t>78 </a:t>
          </a:r>
          <a:r>
            <a:rPr kumimoji="1" lang="ja-JP" altLang="en-US" sz="2800"/>
            <a:t>中山間直払 研修 </a:t>
          </a:r>
          <a:endParaRPr kumimoji="1" lang="en-US" altLang="ja-JP" sz="2800"/>
        </a:p>
        <a:p>
          <a:r>
            <a:rPr kumimoji="1" lang="en-US" altLang="ja-JP" sz="2800"/>
            <a:t>79 </a:t>
          </a:r>
          <a:r>
            <a:rPr kumimoji="1" lang="ja-JP" altLang="en-US" sz="2800"/>
            <a:t>中山間直払 その他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66675</xdr:colOff>
      <xdr:row>5</xdr:row>
      <xdr:rowOff>866776</xdr:rowOff>
    </xdr:from>
    <xdr:to>
      <xdr:col>30</xdr:col>
      <xdr:colOff>136090</xdr:colOff>
      <xdr:row>25</xdr:row>
      <xdr:rowOff>104776</xdr:rowOff>
    </xdr:to>
    <xdr:sp macro="" textlink="">
      <xdr:nvSpPr>
        <xdr:cNvPr id="2" name="テキスト ボックス 1"/>
        <xdr:cNvSpPr txBox="1"/>
      </xdr:nvSpPr>
      <xdr:spPr>
        <a:xfrm>
          <a:off x="9934575" y="2409826"/>
          <a:ext cx="9518215" cy="472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t>【</a:t>
          </a:r>
          <a:r>
            <a:rPr kumimoji="1" lang="ja-JP" altLang="en-US" sz="2000"/>
            <a:t>活動項目番号一覧</a:t>
          </a:r>
          <a:r>
            <a:rPr kumimoji="1" lang="en-US" altLang="ja-JP" sz="2000"/>
            <a:t>】</a:t>
          </a:r>
        </a:p>
        <a:p>
          <a:r>
            <a:rPr kumimoji="1" lang="en-US" altLang="ja-JP" sz="2000"/>
            <a:t>67 </a:t>
          </a:r>
          <a:r>
            <a:rPr kumimoji="1" lang="ja-JP" altLang="en-US" sz="2000"/>
            <a:t>中山間直払 農地法面の見回り </a:t>
          </a:r>
          <a:endParaRPr kumimoji="1" lang="en-US" altLang="ja-JP" sz="2000"/>
        </a:p>
        <a:p>
          <a:r>
            <a:rPr kumimoji="1" lang="en-US" altLang="ja-JP" sz="2000"/>
            <a:t>68 </a:t>
          </a:r>
          <a:r>
            <a:rPr kumimoji="1" lang="ja-JP" altLang="en-US" sz="2000"/>
            <a:t>中山間直払 鳥獣被害防止対策</a:t>
          </a:r>
          <a:endParaRPr kumimoji="1" lang="en-US" altLang="ja-JP" sz="2000"/>
        </a:p>
        <a:p>
          <a:r>
            <a:rPr kumimoji="1" lang="en-US" altLang="ja-JP" sz="2000"/>
            <a:t>69 </a:t>
          </a:r>
          <a:r>
            <a:rPr kumimoji="1" lang="ja-JP" altLang="en-US" sz="2000"/>
            <a:t>中山間直払 水路管理活動</a:t>
          </a:r>
          <a:endParaRPr kumimoji="1" lang="en-US" altLang="ja-JP" sz="2000"/>
        </a:p>
        <a:p>
          <a:r>
            <a:rPr kumimoji="1" lang="en-US" altLang="ja-JP" sz="2000"/>
            <a:t>70 </a:t>
          </a:r>
          <a:r>
            <a:rPr kumimoji="1" lang="ja-JP" altLang="en-US" sz="2000"/>
            <a:t>中山間直払 農道管理活動 </a:t>
          </a:r>
          <a:endParaRPr kumimoji="1" lang="en-US" altLang="ja-JP" sz="2000"/>
        </a:p>
        <a:p>
          <a:r>
            <a:rPr kumimoji="1" lang="en-US" altLang="ja-JP" sz="2000"/>
            <a:t>71 </a:t>
          </a:r>
          <a:r>
            <a:rPr kumimoji="1" lang="ja-JP" altLang="en-US" sz="2000"/>
            <a:t>中山間直払 周辺林地の下草刈り </a:t>
          </a:r>
          <a:endParaRPr kumimoji="1" lang="en-US" altLang="ja-JP" sz="2000"/>
        </a:p>
        <a:p>
          <a:r>
            <a:rPr kumimoji="1" lang="en-US" altLang="ja-JP" sz="2000"/>
            <a:t>72 </a:t>
          </a:r>
          <a:r>
            <a:rPr kumimoji="1" lang="ja-JP" altLang="en-US" sz="2000"/>
            <a:t>中山間直払 景観作物作付け活動 </a:t>
          </a:r>
          <a:endParaRPr kumimoji="1" lang="en-US" altLang="ja-JP" sz="2000"/>
        </a:p>
        <a:p>
          <a:r>
            <a:rPr kumimoji="1" lang="en-US" altLang="ja-JP" sz="2000"/>
            <a:t>73 </a:t>
          </a:r>
          <a:r>
            <a:rPr kumimoji="1" lang="ja-JP" altLang="en-US" sz="2000"/>
            <a:t>中山間直払 ネットワーク化活動計画の話合い</a:t>
          </a:r>
          <a:endParaRPr kumimoji="1" lang="en-US" altLang="ja-JP" sz="2000"/>
        </a:p>
        <a:p>
          <a:r>
            <a:rPr kumimoji="1" lang="en-US" altLang="ja-JP" sz="2000"/>
            <a:t>74 </a:t>
          </a:r>
          <a:r>
            <a:rPr kumimoji="1" lang="ja-JP" altLang="en-US" sz="2000"/>
            <a:t>中山間直払 総会</a:t>
          </a:r>
          <a:endParaRPr kumimoji="1" lang="en-US" altLang="ja-JP" sz="2000"/>
        </a:p>
        <a:p>
          <a:r>
            <a:rPr kumimoji="1" lang="en-US" altLang="ja-JP" sz="2000"/>
            <a:t>75 </a:t>
          </a:r>
          <a:r>
            <a:rPr kumimoji="1" lang="ja-JP" altLang="en-US" sz="2000"/>
            <a:t>中山間直払 役員会</a:t>
          </a:r>
          <a:endParaRPr kumimoji="1" lang="en-US" altLang="ja-JP" sz="2000"/>
        </a:p>
        <a:p>
          <a:r>
            <a:rPr kumimoji="1" lang="en-US" altLang="ja-JP" sz="2000"/>
            <a:t>76 </a:t>
          </a:r>
          <a:r>
            <a:rPr kumimoji="1" lang="ja-JP" altLang="en-US" sz="2000"/>
            <a:t>中山間直払 現地確認立会い  </a:t>
          </a:r>
          <a:endParaRPr kumimoji="1" lang="en-US" altLang="ja-JP" sz="2000"/>
        </a:p>
        <a:p>
          <a:r>
            <a:rPr kumimoji="1" lang="en-US" altLang="ja-JP" sz="2000"/>
            <a:t>77 </a:t>
          </a:r>
          <a:r>
            <a:rPr kumimoji="1" lang="ja-JP" altLang="en-US" sz="2000"/>
            <a:t>中山間直払 市役所打合せ</a:t>
          </a:r>
          <a:endParaRPr kumimoji="1" lang="en-US" altLang="ja-JP" sz="2000"/>
        </a:p>
        <a:p>
          <a:r>
            <a:rPr kumimoji="1" lang="en-US" altLang="ja-JP" sz="2000"/>
            <a:t>78 </a:t>
          </a:r>
          <a:r>
            <a:rPr kumimoji="1" lang="ja-JP" altLang="en-US" sz="2000"/>
            <a:t>中山間直払 研修 </a:t>
          </a:r>
          <a:endParaRPr kumimoji="1" lang="en-US" altLang="ja-JP" sz="2000"/>
        </a:p>
        <a:p>
          <a:r>
            <a:rPr kumimoji="1" lang="en-US" altLang="ja-JP" sz="2000"/>
            <a:t>79 </a:t>
          </a:r>
          <a:r>
            <a:rPr kumimoji="1" lang="ja-JP" altLang="en-US" sz="2000"/>
            <a:t>中山間直払 その他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8"/>
  <sheetViews>
    <sheetView tabSelected="1" view="pageBreakPreview" zoomScaleNormal="100" zoomScaleSheetLayoutView="100" workbookViewId="0">
      <selection activeCell="J18" sqref="J18:N18"/>
    </sheetView>
  </sheetViews>
  <sheetFormatPr defaultColWidth="9" defaultRowHeight="18.75" x14ac:dyDescent="0.15"/>
  <cols>
    <col min="1" max="1" width="2.25" style="2" customWidth="1"/>
    <col min="2" max="21" width="4.5" style="2" customWidth="1"/>
    <col min="22" max="22" width="1.875" style="2" customWidth="1"/>
    <col min="23" max="24" width="2.625" style="2" customWidth="1"/>
    <col min="25" max="25" width="29.5" style="2" customWidth="1"/>
    <col min="26" max="27" width="23" style="2" customWidth="1"/>
    <col min="28" max="16384" width="9" style="2"/>
  </cols>
  <sheetData>
    <row r="1" spans="1:27" s="1" customFormat="1" ht="16.149999999999999" customHeight="1" x14ac:dyDescent="0.15">
      <c r="A1" s="7"/>
      <c r="Q1" s="6"/>
      <c r="R1" s="6"/>
    </row>
    <row r="2" spans="1:27" s="1" customFormat="1" ht="16.149999999999999" customHeight="1" x14ac:dyDescent="0.15">
      <c r="A2" s="7"/>
      <c r="Q2" s="331" t="s">
        <v>382</v>
      </c>
      <c r="R2" s="331"/>
      <c r="S2" s="331"/>
      <c r="T2" s="331"/>
      <c r="Y2" s="1" t="str">
        <f>IF(金銭出納簿!G3="", "",金銭出納簿!G3)</f>
        <v>令和7年度</v>
      </c>
    </row>
    <row r="3" spans="1:27" s="86" customFormat="1" ht="16.149999999999999" customHeight="1" x14ac:dyDescent="0.15">
      <c r="C3" s="273" t="s">
        <v>377</v>
      </c>
      <c r="D3" s="273"/>
      <c r="E3" s="274"/>
      <c r="F3" s="275"/>
      <c r="G3" s="275"/>
      <c r="H3" s="274"/>
    </row>
    <row r="4" spans="1:27" s="86" customFormat="1" ht="16.149999999999999" customHeight="1" x14ac:dyDescent="0.15">
      <c r="A4" s="87"/>
      <c r="B4" s="87"/>
      <c r="C4" s="87"/>
      <c r="D4" s="87"/>
      <c r="E4" s="87"/>
      <c r="F4" s="1"/>
      <c r="G4" s="1"/>
      <c r="H4" s="1"/>
      <c r="I4" s="1"/>
      <c r="J4" s="1"/>
      <c r="K4" s="1"/>
      <c r="L4" s="1"/>
      <c r="M4" s="1"/>
      <c r="N4" s="1"/>
      <c r="O4" s="1"/>
      <c r="P4" s="1"/>
      <c r="Q4" s="1"/>
    </row>
    <row r="5" spans="1:27" s="1" customFormat="1" ht="16.149999999999999" customHeight="1" x14ac:dyDescent="0.15">
      <c r="A5" s="88"/>
      <c r="B5" s="88"/>
      <c r="C5" s="88"/>
      <c r="D5" s="88"/>
      <c r="P5" s="332" t="s">
        <v>4</v>
      </c>
      <c r="Q5" s="332"/>
      <c r="R5" s="332"/>
      <c r="S5" s="332"/>
      <c r="T5" s="332"/>
    </row>
    <row r="6" spans="1:27" s="1" customFormat="1" ht="16.149999999999999" customHeight="1" x14ac:dyDescent="0.15">
      <c r="A6" s="88"/>
      <c r="B6" s="88"/>
      <c r="C6" s="88"/>
      <c r="D6" s="88"/>
      <c r="P6" s="468"/>
      <c r="Q6" s="468"/>
      <c r="R6" s="468"/>
      <c r="S6" s="468"/>
      <c r="T6" s="468"/>
    </row>
    <row r="7" spans="1:27" s="1" customFormat="1" ht="16.149999999999999" customHeight="1" x14ac:dyDescent="0.15">
      <c r="A7" s="88"/>
      <c r="B7" s="88"/>
      <c r="C7" s="88"/>
      <c r="D7" s="88"/>
      <c r="E7" s="3"/>
    </row>
    <row r="8" spans="1:27" s="86" customFormat="1" ht="16.149999999999999" customHeight="1" x14ac:dyDescent="0.15">
      <c r="A8" s="89"/>
      <c r="C8" s="333" t="str">
        <f>IF(金銭出納簿!G3="", "",金銭出納簿!G3)</f>
        <v>令和7年度</v>
      </c>
      <c r="D8" s="334"/>
      <c r="E8" s="334"/>
      <c r="F8" s="1" t="s">
        <v>53</v>
      </c>
      <c r="G8" s="1"/>
    </row>
    <row r="9" spans="1:27" s="86" customFormat="1" ht="16.149999999999999" customHeight="1" x14ac:dyDescent="0.15">
      <c r="A9" s="89"/>
      <c r="B9" s="3"/>
      <c r="C9" s="3"/>
      <c r="D9" s="3"/>
      <c r="E9" s="3"/>
      <c r="F9" s="1"/>
      <c r="G9" s="1"/>
    </row>
    <row r="10" spans="1:27" s="1" customFormat="1" ht="16.149999999999999" customHeight="1" x14ac:dyDescent="0.15">
      <c r="B10" s="1" t="s">
        <v>54</v>
      </c>
      <c r="L10" s="90"/>
      <c r="M10" s="90"/>
    </row>
    <row r="11" spans="1:27" s="1" customFormat="1" ht="16.149999999999999" customHeight="1" x14ac:dyDescent="0.15">
      <c r="A11" s="7"/>
      <c r="B11" s="1" t="s">
        <v>55</v>
      </c>
      <c r="V11" s="6"/>
    </row>
    <row r="12" spans="1:27" s="1" customFormat="1" ht="16.149999999999999" customHeight="1" x14ac:dyDescent="0.15">
      <c r="A12" s="7"/>
      <c r="C12" s="330"/>
      <c r="D12" s="330"/>
      <c r="E12" s="330"/>
      <c r="F12" s="330"/>
      <c r="G12" s="330"/>
      <c r="H12" s="324" t="s">
        <v>56</v>
      </c>
      <c r="I12" s="324"/>
      <c r="J12" s="324"/>
      <c r="K12" s="324"/>
      <c r="L12" s="324"/>
      <c r="M12" s="324" t="s">
        <v>57</v>
      </c>
      <c r="N12" s="324"/>
      <c r="O12" s="324"/>
      <c r="P12" s="324"/>
      <c r="Q12" s="324"/>
      <c r="R12" s="324"/>
      <c r="S12" s="324"/>
      <c r="T12" s="324"/>
      <c r="U12" s="324"/>
      <c r="V12" s="6"/>
    </row>
    <row r="13" spans="1:27" s="1" customFormat="1" ht="16.149999999999999" customHeight="1" x14ac:dyDescent="0.15">
      <c r="A13" s="7"/>
      <c r="C13" s="330" t="s">
        <v>58</v>
      </c>
      <c r="D13" s="330"/>
      <c r="E13" s="330"/>
      <c r="F13" s="330"/>
      <c r="G13" s="330"/>
      <c r="H13" s="438"/>
      <c r="I13" s="438"/>
      <c r="J13" s="438"/>
      <c r="K13" s="438"/>
      <c r="L13" s="438"/>
      <c r="M13" s="439" t="s">
        <v>379</v>
      </c>
      <c r="N13" s="439"/>
      <c r="O13" s="439"/>
      <c r="P13" s="439"/>
      <c r="Q13" s="439"/>
      <c r="R13" s="439"/>
      <c r="S13" s="439"/>
      <c r="T13" s="439"/>
      <c r="U13" s="439"/>
      <c r="V13" s="6"/>
    </row>
    <row r="14" spans="1:27" s="1" customFormat="1" ht="16.149999999999999" customHeight="1" x14ac:dyDescent="0.15">
      <c r="A14" s="7"/>
      <c r="C14" s="330" t="s">
        <v>59</v>
      </c>
      <c r="D14" s="330"/>
      <c r="E14" s="330"/>
      <c r="F14" s="330"/>
      <c r="G14" s="330"/>
      <c r="H14" s="438"/>
      <c r="I14" s="438"/>
      <c r="J14" s="438"/>
      <c r="K14" s="438"/>
      <c r="L14" s="438"/>
      <c r="M14" s="439" t="s">
        <v>380</v>
      </c>
      <c r="N14" s="439"/>
      <c r="O14" s="439"/>
      <c r="P14" s="439"/>
      <c r="Q14" s="439"/>
      <c r="R14" s="439"/>
      <c r="S14" s="439"/>
      <c r="T14" s="439"/>
      <c r="U14" s="439"/>
      <c r="V14" s="6"/>
    </row>
    <row r="15" spans="1:27" s="1" customFormat="1" ht="16.149999999999999" customHeight="1" x14ac:dyDescent="0.15"/>
    <row r="16" spans="1:27" s="1" customFormat="1" ht="16.149999999999999" customHeight="1" x14ac:dyDescent="0.15">
      <c r="B16" s="1" t="s">
        <v>60</v>
      </c>
      <c r="Y16" s="91" t="s">
        <v>61</v>
      </c>
      <c r="Z16" s="92" t="s">
        <v>62</v>
      </c>
      <c r="AA16" s="92"/>
    </row>
    <row r="17" spans="3:27" s="1" customFormat="1" ht="16.149999999999999" customHeight="1" x14ac:dyDescent="0.15">
      <c r="C17" s="324" t="s">
        <v>61</v>
      </c>
      <c r="D17" s="325"/>
      <c r="E17" s="325"/>
      <c r="F17" s="325"/>
      <c r="G17" s="325"/>
      <c r="H17" s="325"/>
      <c r="I17" s="325"/>
      <c r="J17" s="326" t="s">
        <v>62</v>
      </c>
      <c r="K17" s="327"/>
      <c r="L17" s="327"/>
      <c r="M17" s="327"/>
      <c r="N17" s="327"/>
      <c r="O17" s="324" t="s">
        <v>63</v>
      </c>
      <c r="P17" s="325"/>
      <c r="Q17" s="325"/>
      <c r="R17" s="325"/>
      <c r="S17" s="325"/>
      <c r="T17" s="325"/>
      <c r="U17" s="325"/>
      <c r="Y17" s="93"/>
      <c r="Z17" s="94" t="s">
        <v>64</v>
      </c>
      <c r="AA17" s="94" t="s">
        <v>65</v>
      </c>
    </row>
    <row r="18" spans="3:27" ht="16.149999999999999" customHeight="1" x14ac:dyDescent="0.15">
      <c r="C18" s="328" t="s">
        <v>7</v>
      </c>
      <c r="D18" s="329"/>
      <c r="E18" s="329"/>
      <c r="F18" s="329"/>
      <c r="G18" s="329"/>
      <c r="H18" s="329"/>
      <c r="I18" s="329"/>
      <c r="J18" s="322">
        <f>Z18+AA18</f>
        <v>0</v>
      </c>
      <c r="K18" s="323"/>
      <c r="L18" s="323"/>
      <c r="M18" s="323"/>
      <c r="N18" s="323"/>
      <c r="O18" s="432"/>
      <c r="P18" s="433"/>
      <c r="Q18" s="433"/>
      <c r="R18" s="433"/>
      <c r="S18" s="433"/>
      <c r="T18" s="433"/>
      <c r="U18" s="433"/>
      <c r="Y18" s="95" t="s">
        <v>7</v>
      </c>
      <c r="Z18" s="96">
        <f>金銭出納簿!F96</f>
        <v>0</v>
      </c>
      <c r="AA18" s="120">
        <v>0</v>
      </c>
    </row>
    <row r="19" spans="3:27" ht="16.149999999999999" customHeight="1" x14ac:dyDescent="0.15">
      <c r="C19" s="320" t="s">
        <v>49</v>
      </c>
      <c r="D19" s="321"/>
      <c r="E19" s="321"/>
      <c r="F19" s="321"/>
      <c r="G19" s="321"/>
      <c r="H19" s="321"/>
      <c r="I19" s="321"/>
      <c r="J19" s="322">
        <f>Z19+AA19</f>
        <v>0</v>
      </c>
      <c r="K19" s="323"/>
      <c r="L19" s="323"/>
      <c r="M19" s="323"/>
      <c r="N19" s="323"/>
      <c r="O19" s="434"/>
      <c r="P19" s="435"/>
      <c r="Q19" s="435"/>
      <c r="R19" s="435"/>
      <c r="S19" s="435"/>
      <c r="T19" s="435"/>
      <c r="U19" s="435"/>
      <c r="Y19" s="95" t="s">
        <v>49</v>
      </c>
      <c r="Z19" s="96">
        <f>金銭出納簿!F97</f>
        <v>0</v>
      </c>
      <c r="AA19" s="120">
        <v>0</v>
      </c>
    </row>
    <row r="20" spans="3:27" ht="16.149999999999999" customHeight="1" x14ac:dyDescent="0.15">
      <c r="C20" s="320" t="s">
        <v>13</v>
      </c>
      <c r="D20" s="321"/>
      <c r="E20" s="321"/>
      <c r="F20" s="321"/>
      <c r="G20" s="321"/>
      <c r="H20" s="321"/>
      <c r="I20" s="321"/>
      <c r="J20" s="322">
        <f t="shared" ref="J20:J31" si="0">Z20+AA20</f>
        <v>0</v>
      </c>
      <c r="K20" s="323"/>
      <c r="L20" s="323"/>
      <c r="M20" s="323"/>
      <c r="N20" s="323"/>
      <c r="O20" s="434"/>
      <c r="P20" s="435"/>
      <c r="Q20" s="435"/>
      <c r="R20" s="435"/>
      <c r="S20" s="435"/>
      <c r="T20" s="435"/>
      <c r="U20" s="435"/>
      <c r="Y20" s="95" t="s">
        <v>13</v>
      </c>
      <c r="Z20" s="96">
        <f>金銭出納簿!F98</f>
        <v>0</v>
      </c>
      <c r="AA20" s="120">
        <v>0</v>
      </c>
    </row>
    <row r="21" spans="3:27" ht="16.149999999999999" customHeight="1" x14ac:dyDescent="0.15">
      <c r="C21" s="320" t="s">
        <v>50</v>
      </c>
      <c r="D21" s="321"/>
      <c r="E21" s="321"/>
      <c r="F21" s="321"/>
      <c r="G21" s="321"/>
      <c r="H21" s="321"/>
      <c r="I21" s="321"/>
      <c r="J21" s="322">
        <f t="shared" si="0"/>
        <v>0</v>
      </c>
      <c r="K21" s="323"/>
      <c r="L21" s="323"/>
      <c r="M21" s="323"/>
      <c r="N21" s="323"/>
      <c r="O21" s="434"/>
      <c r="P21" s="435"/>
      <c r="Q21" s="435"/>
      <c r="R21" s="435"/>
      <c r="S21" s="435"/>
      <c r="T21" s="435"/>
      <c r="U21" s="435"/>
      <c r="Y21" s="95" t="s">
        <v>50</v>
      </c>
      <c r="Z21" s="96">
        <f>金銭出納簿!F99</f>
        <v>0</v>
      </c>
      <c r="AA21" s="120">
        <v>0</v>
      </c>
    </row>
    <row r="22" spans="3:27" ht="16.149999999999999" customHeight="1" x14ac:dyDescent="0.15">
      <c r="C22" s="320" t="s">
        <v>14</v>
      </c>
      <c r="D22" s="321"/>
      <c r="E22" s="321"/>
      <c r="F22" s="321"/>
      <c r="G22" s="321"/>
      <c r="H22" s="321"/>
      <c r="I22" s="321"/>
      <c r="J22" s="322">
        <f t="shared" si="0"/>
        <v>0</v>
      </c>
      <c r="K22" s="323"/>
      <c r="L22" s="323"/>
      <c r="M22" s="323"/>
      <c r="N22" s="323"/>
      <c r="O22" s="434"/>
      <c r="P22" s="435"/>
      <c r="Q22" s="435"/>
      <c r="R22" s="435"/>
      <c r="S22" s="435"/>
      <c r="T22" s="435"/>
      <c r="U22" s="435"/>
      <c r="Y22" s="95" t="s">
        <v>14</v>
      </c>
      <c r="Z22" s="276">
        <f>金銭出納簿!F100</f>
        <v>0</v>
      </c>
      <c r="AA22" s="120">
        <v>0</v>
      </c>
    </row>
    <row r="23" spans="3:27" ht="16.149999999999999" customHeight="1" x14ac:dyDescent="0.15">
      <c r="C23" s="320" t="s">
        <v>51</v>
      </c>
      <c r="D23" s="321"/>
      <c r="E23" s="321"/>
      <c r="F23" s="321"/>
      <c r="G23" s="321"/>
      <c r="H23" s="321"/>
      <c r="I23" s="321"/>
      <c r="J23" s="322">
        <f t="shared" si="0"/>
        <v>0</v>
      </c>
      <c r="K23" s="323"/>
      <c r="L23" s="323"/>
      <c r="M23" s="323"/>
      <c r="N23" s="323"/>
      <c r="O23" s="434"/>
      <c r="P23" s="435"/>
      <c r="Q23" s="435"/>
      <c r="R23" s="435"/>
      <c r="S23" s="435"/>
      <c r="T23" s="435"/>
      <c r="U23" s="435"/>
      <c r="Y23" s="95" t="s">
        <v>51</v>
      </c>
      <c r="Z23" s="276">
        <f>金銭出納簿!F101</f>
        <v>0</v>
      </c>
      <c r="AA23" s="120">
        <v>0</v>
      </c>
    </row>
    <row r="24" spans="3:27" ht="16.149999999999999" customHeight="1" x14ac:dyDescent="0.15">
      <c r="C24" s="320" t="s">
        <v>52</v>
      </c>
      <c r="D24" s="321"/>
      <c r="E24" s="321"/>
      <c r="F24" s="321"/>
      <c r="G24" s="321"/>
      <c r="H24" s="321"/>
      <c r="I24" s="321"/>
      <c r="J24" s="322">
        <f t="shared" si="0"/>
        <v>0</v>
      </c>
      <c r="K24" s="323"/>
      <c r="L24" s="323"/>
      <c r="M24" s="323"/>
      <c r="N24" s="323"/>
      <c r="O24" s="434"/>
      <c r="P24" s="435"/>
      <c r="Q24" s="435"/>
      <c r="R24" s="435"/>
      <c r="S24" s="435"/>
      <c r="T24" s="435"/>
      <c r="U24" s="435"/>
      <c r="Y24" s="95" t="s">
        <v>52</v>
      </c>
      <c r="Z24" s="276">
        <f>金銭出納簿!F102</f>
        <v>0</v>
      </c>
      <c r="AA24" s="120">
        <v>0</v>
      </c>
    </row>
    <row r="25" spans="3:27" ht="16.149999999999999" customHeight="1" x14ac:dyDescent="0.15">
      <c r="C25" s="320" t="s">
        <v>15</v>
      </c>
      <c r="D25" s="321"/>
      <c r="E25" s="321"/>
      <c r="F25" s="321"/>
      <c r="G25" s="321"/>
      <c r="H25" s="321"/>
      <c r="I25" s="321"/>
      <c r="J25" s="322">
        <f t="shared" si="0"/>
        <v>0</v>
      </c>
      <c r="K25" s="323"/>
      <c r="L25" s="323"/>
      <c r="M25" s="323"/>
      <c r="N25" s="323"/>
      <c r="O25" s="434"/>
      <c r="P25" s="435"/>
      <c r="Q25" s="435"/>
      <c r="R25" s="435"/>
      <c r="S25" s="435"/>
      <c r="T25" s="435"/>
      <c r="U25" s="435"/>
      <c r="Y25" s="95" t="s">
        <v>15</v>
      </c>
      <c r="Z25" s="276">
        <f>金銭出納簿!F103</f>
        <v>0</v>
      </c>
      <c r="AA25" s="120">
        <v>0</v>
      </c>
    </row>
    <row r="26" spans="3:27" ht="16.149999999999999" customHeight="1" x14ac:dyDescent="0.15">
      <c r="C26" s="320" t="s">
        <v>16</v>
      </c>
      <c r="D26" s="321"/>
      <c r="E26" s="321"/>
      <c r="F26" s="321"/>
      <c r="G26" s="321"/>
      <c r="H26" s="321"/>
      <c r="I26" s="321"/>
      <c r="J26" s="322">
        <f t="shared" si="0"/>
        <v>0</v>
      </c>
      <c r="K26" s="323"/>
      <c r="L26" s="323"/>
      <c r="M26" s="323"/>
      <c r="N26" s="323"/>
      <c r="O26" s="434"/>
      <c r="P26" s="435"/>
      <c r="Q26" s="435"/>
      <c r="R26" s="435"/>
      <c r="S26" s="435"/>
      <c r="T26" s="435"/>
      <c r="U26" s="435"/>
      <c r="Y26" s="95" t="s">
        <v>16</v>
      </c>
      <c r="Z26" s="276">
        <f>金銭出納簿!F104</f>
        <v>0</v>
      </c>
      <c r="AA26" s="120">
        <v>0</v>
      </c>
    </row>
    <row r="27" spans="3:27" ht="16.149999999999999" customHeight="1" x14ac:dyDescent="0.15">
      <c r="C27" s="320" t="s">
        <v>17</v>
      </c>
      <c r="D27" s="321"/>
      <c r="E27" s="321"/>
      <c r="F27" s="321"/>
      <c r="G27" s="321"/>
      <c r="H27" s="321"/>
      <c r="I27" s="321"/>
      <c r="J27" s="322">
        <f t="shared" si="0"/>
        <v>0</v>
      </c>
      <c r="K27" s="323"/>
      <c r="L27" s="323"/>
      <c r="M27" s="323"/>
      <c r="N27" s="323"/>
      <c r="O27" s="434"/>
      <c r="P27" s="435"/>
      <c r="Q27" s="435"/>
      <c r="R27" s="435"/>
      <c r="S27" s="435"/>
      <c r="T27" s="435"/>
      <c r="U27" s="435"/>
      <c r="Y27" s="95" t="s">
        <v>17</v>
      </c>
      <c r="Z27" s="276">
        <f>金銭出納簿!F105</f>
        <v>0</v>
      </c>
      <c r="AA27" s="120">
        <v>0</v>
      </c>
    </row>
    <row r="28" spans="3:27" ht="16.149999999999999" customHeight="1" x14ac:dyDescent="0.15">
      <c r="C28" s="320" t="s">
        <v>12</v>
      </c>
      <c r="D28" s="321"/>
      <c r="E28" s="321"/>
      <c r="F28" s="321"/>
      <c r="G28" s="321"/>
      <c r="H28" s="321"/>
      <c r="I28" s="321"/>
      <c r="J28" s="322">
        <f t="shared" si="0"/>
        <v>0</v>
      </c>
      <c r="K28" s="323"/>
      <c r="L28" s="323"/>
      <c r="M28" s="323"/>
      <c r="N28" s="323"/>
      <c r="O28" s="436"/>
      <c r="P28" s="437"/>
      <c r="Q28" s="437"/>
      <c r="R28" s="437"/>
      <c r="S28" s="437"/>
      <c r="T28" s="437"/>
      <c r="U28" s="437"/>
      <c r="Y28" s="95" t="s">
        <v>12</v>
      </c>
      <c r="Z28" s="276">
        <f>金銭出納簿!F106</f>
        <v>0</v>
      </c>
      <c r="AA28" s="120">
        <v>0</v>
      </c>
    </row>
    <row r="29" spans="3:27" ht="16.149999999999999" customHeight="1" x14ac:dyDescent="0.15">
      <c r="C29" s="320" t="s">
        <v>11</v>
      </c>
      <c r="D29" s="321"/>
      <c r="E29" s="321"/>
      <c r="F29" s="321"/>
      <c r="G29" s="321"/>
      <c r="H29" s="321"/>
      <c r="I29" s="321"/>
      <c r="J29" s="322">
        <f t="shared" si="0"/>
        <v>0</v>
      </c>
      <c r="K29" s="323"/>
      <c r="L29" s="323"/>
      <c r="M29" s="323"/>
      <c r="N29" s="323"/>
      <c r="O29" s="436"/>
      <c r="P29" s="437"/>
      <c r="Q29" s="437"/>
      <c r="R29" s="437"/>
      <c r="S29" s="437"/>
      <c r="T29" s="437"/>
      <c r="U29" s="437"/>
      <c r="Y29" s="95" t="s">
        <v>11</v>
      </c>
      <c r="Z29" s="276">
        <f>金銭出納簿!F107</f>
        <v>0</v>
      </c>
      <c r="AA29" s="120">
        <v>0</v>
      </c>
    </row>
    <row r="30" spans="3:27" ht="16.149999999999999" customHeight="1" x14ac:dyDescent="0.15">
      <c r="C30" s="320" t="s">
        <v>9</v>
      </c>
      <c r="D30" s="321"/>
      <c r="E30" s="321"/>
      <c r="F30" s="321"/>
      <c r="G30" s="321"/>
      <c r="H30" s="321"/>
      <c r="I30" s="321"/>
      <c r="J30" s="322">
        <f t="shared" si="0"/>
        <v>0</v>
      </c>
      <c r="K30" s="323"/>
      <c r="L30" s="323"/>
      <c r="M30" s="323"/>
      <c r="N30" s="323"/>
      <c r="O30" s="436"/>
      <c r="P30" s="437"/>
      <c r="Q30" s="437"/>
      <c r="R30" s="437"/>
      <c r="S30" s="437"/>
      <c r="T30" s="437"/>
      <c r="U30" s="437"/>
      <c r="Y30" s="95" t="s">
        <v>9</v>
      </c>
      <c r="Z30" s="276">
        <f>金銭出納簿!F108</f>
        <v>0</v>
      </c>
      <c r="AA30" s="120">
        <v>0</v>
      </c>
    </row>
    <row r="31" spans="3:27" ht="16.149999999999999" customHeight="1" x14ac:dyDescent="0.15">
      <c r="C31" s="320" t="s">
        <v>10</v>
      </c>
      <c r="D31" s="321"/>
      <c r="E31" s="321"/>
      <c r="F31" s="321"/>
      <c r="G31" s="321"/>
      <c r="H31" s="321"/>
      <c r="I31" s="321"/>
      <c r="J31" s="322">
        <f t="shared" si="0"/>
        <v>0</v>
      </c>
      <c r="K31" s="323"/>
      <c r="L31" s="323"/>
      <c r="M31" s="323"/>
      <c r="N31" s="323"/>
      <c r="O31" s="436"/>
      <c r="P31" s="437"/>
      <c r="Q31" s="437"/>
      <c r="R31" s="437"/>
      <c r="S31" s="437"/>
      <c r="T31" s="437"/>
      <c r="U31" s="437"/>
      <c r="Y31" s="95" t="s">
        <v>10</v>
      </c>
      <c r="Z31" s="276">
        <f>金銭出納簿!F109</f>
        <v>0</v>
      </c>
      <c r="AA31" s="120">
        <v>0</v>
      </c>
    </row>
    <row r="32" spans="3:27" ht="16.149999999999999" customHeight="1" thickBot="1" x14ac:dyDescent="0.2">
      <c r="C32" s="320" t="s">
        <v>29</v>
      </c>
      <c r="D32" s="321"/>
      <c r="E32" s="321"/>
      <c r="F32" s="321"/>
      <c r="G32" s="321"/>
      <c r="H32" s="321"/>
      <c r="I32" s="321"/>
      <c r="J32" s="322">
        <f t="shared" ref="J32" si="1">Z32+AA32</f>
        <v>0</v>
      </c>
      <c r="K32" s="323"/>
      <c r="L32" s="323"/>
      <c r="M32" s="323"/>
      <c r="N32" s="323"/>
      <c r="O32" s="436"/>
      <c r="P32" s="437"/>
      <c r="Q32" s="437"/>
      <c r="R32" s="437"/>
      <c r="S32" s="437"/>
      <c r="T32" s="437"/>
      <c r="U32" s="437"/>
      <c r="Y32" s="5" t="s">
        <v>29</v>
      </c>
      <c r="Z32" s="276">
        <f>金銭出納簿!F110</f>
        <v>0</v>
      </c>
      <c r="AA32" s="120">
        <v>0</v>
      </c>
    </row>
    <row r="33" spans="2:27" ht="21" customHeight="1" thickBot="1" x14ac:dyDescent="0.2">
      <c r="C33" s="301" t="s">
        <v>66</v>
      </c>
      <c r="D33" s="302"/>
      <c r="E33" s="302"/>
      <c r="F33" s="302"/>
      <c r="G33" s="302"/>
      <c r="H33" s="302"/>
      <c r="I33" s="302"/>
      <c r="J33" s="303">
        <f>SUM(J18:N32)</f>
        <v>0</v>
      </c>
      <c r="K33" s="304"/>
      <c r="L33" s="304"/>
      <c r="M33" s="304"/>
      <c r="N33" s="304"/>
      <c r="O33" s="305"/>
      <c r="P33" s="306"/>
      <c r="Q33" s="306"/>
      <c r="R33" s="306"/>
      <c r="S33" s="306"/>
      <c r="T33" s="306"/>
      <c r="U33" s="306"/>
      <c r="Y33" s="4" t="s">
        <v>66</v>
      </c>
      <c r="Z33" s="119">
        <f>SUM(Z18:Z32)</f>
        <v>0</v>
      </c>
      <c r="AA33" s="121">
        <f>SUM(AA18:AA32)</f>
        <v>0</v>
      </c>
    </row>
    <row r="34" spans="2:27" s="8" customFormat="1" ht="21" customHeight="1" thickTop="1" x14ac:dyDescent="0.15">
      <c r="C34" s="313" t="s">
        <v>145</v>
      </c>
      <c r="D34" s="314"/>
      <c r="E34" s="314"/>
      <c r="F34" s="314"/>
      <c r="G34" s="314"/>
      <c r="H34" s="314"/>
      <c r="I34" s="314"/>
      <c r="J34" s="315">
        <f>H14-J33</f>
        <v>0</v>
      </c>
      <c r="K34" s="316"/>
      <c r="L34" s="316"/>
      <c r="M34" s="316"/>
      <c r="N34" s="317"/>
      <c r="O34" s="318" t="s">
        <v>146</v>
      </c>
      <c r="P34" s="319"/>
      <c r="Q34" s="319"/>
      <c r="R34" s="319"/>
      <c r="S34" s="440"/>
      <c r="T34" s="440"/>
      <c r="U34" s="441"/>
      <c r="Z34" s="98"/>
      <c r="AA34" s="169"/>
    </row>
    <row r="35" spans="2:27" ht="16.149999999999999" customHeight="1" x14ac:dyDescent="0.15">
      <c r="Y35" s="168"/>
    </row>
    <row r="36" spans="2:27" s="1" customFormat="1" ht="16.149999999999999" customHeight="1" x14ac:dyDescent="0.15">
      <c r="B36" s="1" t="s">
        <v>67</v>
      </c>
    </row>
    <row r="37" spans="2:27" s="1" customFormat="1" ht="16.149999999999999" customHeight="1" x14ac:dyDescent="0.15">
      <c r="C37" s="307"/>
      <c r="D37" s="308"/>
      <c r="E37" s="308"/>
      <c r="F37" s="309" t="s">
        <v>68</v>
      </c>
      <c r="G37" s="308"/>
      <c r="H37" s="308"/>
      <c r="I37" s="310"/>
      <c r="J37" s="309" t="s">
        <v>69</v>
      </c>
      <c r="K37" s="308"/>
      <c r="L37" s="308"/>
      <c r="M37" s="308"/>
      <c r="N37" s="308"/>
      <c r="O37" s="310"/>
      <c r="P37" s="311" t="s">
        <v>5</v>
      </c>
      <c r="Q37" s="308"/>
      <c r="R37" s="308"/>
      <c r="S37" s="308"/>
      <c r="T37" s="308"/>
      <c r="U37" s="312"/>
    </row>
    <row r="38" spans="2:27" s="1" customFormat="1" ht="16.149999999999999" customHeight="1" x14ac:dyDescent="0.15">
      <c r="C38" s="295" t="s">
        <v>70</v>
      </c>
      <c r="D38" s="296"/>
      <c r="E38" s="296"/>
      <c r="F38" s="297" t="s">
        <v>71</v>
      </c>
      <c r="G38" s="296"/>
      <c r="H38" s="296"/>
      <c r="I38" s="298"/>
      <c r="J38" s="297" t="s">
        <v>71</v>
      </c>
      <c r="K38" s="296"/>
      <c r="L38" s="299"/>
      <c r="M38" s="295" t="s">
        <v>62</v>
      </c>
      <c r="N38" s="296"/>
      <c r="O38" s="298"/>
      <c r="P38" s="300" t="s">
        <v>71</v>
      </c>
      <c r="Q38" s="296"/>
      <c r="R38" s="299"/>
      <c r="S38" s="295" t="s">
        <v>62</v>
      </c>
      <c r="T38" s="296"/>
      <c r="U38" s="299"/>
    </row>
    <row r="39" spans="2:27" s="1" customFormat="1" ht="16.149999999999999" customHeight="1" x14ac:dyDescent="0.15">
      <c r="C39" s="289"/>
      <c r="D39" s="290"/>
      <c r="E39" s="290"/>
      <c r="F39" s="291" t="s">
        <v>72</v>
      </c>
      <c r="G39" s="290"/>
      <c r="H39" s="290"/>
      <c r="I39" s="292"/>
      <c r="J39" s="291" t="s">
        <v>73</v>
      </c>
      <c r="K39" s="290"/>
      <c r="L39" s="293"/>
      <c r="M39" s="289" t="s">
        <v>74</v>
      </c>
      <c r="N39" s="290"/>
      <c r="O39" s="292"/>
      <c r="P39" s="294" t="s">
        <v>75</v>
      </c>
      <c r="Q39" s="290"/>
      <c r="R39" s="293"/>
      <c r="S39" s="289" t="s">
        <v>74</v>
      </c>
      <c r="T39" s="290"/>
      <c r="U39" s="293"/>
    </row>
    <row r="40" spans="2:27" s="1" customFormat="1" ht="16.149999999999999" customHeight="1" x14ac:dyDescent="0.15">
      <c r="C40" s="442"/>
      <c r="D40" s="443"/>
      <c r="E40" s="443"/>
      <c r="F40" s="444"/>
      <c r="G40" s="445"/>
      <c r="H40" s="445"/>
      <c r="I40" s="446"/>
      <c r="J40" s="444"/>
      <c r="K40" s="445"/>
      <c r="L40" s="447"/>
      <c r="M40" s="448"/>
      <c r="N40" s="445"/>
      <c r="O40" s="446"/>
      <c r="P40" s="285">
        <f t="shared" ref="P40:P47" si="2">F40+J40</f>
        <v>0</v>
      </c>
      <c r="Q40" s="286"/>
      <c r="R40" s="287"/>
      <c r="S40" s="288">
        <f t="shared" ref="S40:S47" si="3">M40</f>
        <v>0</v>
      </c>
      <c r="T40" s="286"/>
      <c r="U40" s="287"/>
    </row>
    <row r="41" spans="2:27" s="1" customFormat="1" ht="16.149999999999999" customHeight="1" x14ac:dyDescent="0.15">
      <c r="C41" s="442"/>
      <c r="D41" s="443"/>
      <c r="E41" s="443"/>
      <c r="F41" s="444"/>
      <c r="G41" s="445"/>
      <c r="H41" s="445"/>
      <c r="I41" s="446"/>
      <c r="J41" s="444"/>
      <c r="K41" s="445"/>
      <c r="L41" s="447"/>
      <c r="M41" s="448"/>
      <c r="N41" s="445"/>
      <c r="O41" s="446"/>
      <c r="P41" s="285">
        <f t="shared" si="2"/>
        <v>0</v>
      </c>
      <c r="Q41" s="286"/>
      <c r="R41" s="287"/>
      <c r="S41" s="288">
        <f t="shared" si="3"/>
        <v>0</v>
      </c>
      <c r="T41" s="286"/>
      <c r="U41" s="287"/>
    </row>
    <row r="42" spans="2:27" s="1" customFormat="1" ht="16.149999999999999" customHeight="1" x14ac:dyDescent="0.15">
      <c r="C42" s="442"/>
      <c r="D42" s="443"/>
      <c r="E42" s="443"/>
      <c r="F42" s="444"/>
      <c r="G42" s="445"/>
      <c r="H42" s="445"/>
      <c r="I42" s="446"/>
      <c r="J42" s="444"/>
      <c r="K42" s="445"/>
      <c r="L42" s="447"/>
      <c r="M42" s="448"/>
      <c r="N42" s="445"/>
      <c r="O42" s="446"/>
      <c r="P42" s="285">
        <f t="shared" si="2"/>
        <v>0</v>
      </c>
      <c r="Q42" s="286"/>
      <c r="R42" s="287"/>
      <c r="S42" s="288">
        <f t="shared" si="3"/>
        <v>0</v>
      </c>
      <c r="T42" s="286"/>
      <c r="U42" s="287"/>
    </row>
    <row r="43" spans="2:27" s="1" customFormat="1" ht="16.149999999999999" customHeight="1" x14ac:dyDescent="0.15">
      <c r="C43" s="442"/>
      <c r="D43" s="443"/>
      <c r="E43" s="443"/>
      <c r="F43" s="444"/>
      <c r="G43" s="445"/>
      <c r="H43" s="445"/>
      <c r="I43" s="446"/>
      <c r="J43" s="444"/>
      <c r="K43" s="445"/>
      <c r="L43" s="447"/>
      <c r="M43" s="448"/>
      <c r="N43" s="445"/>
      <c r="O43" s="446"/>
      <c r="P43" s="285">
        <f t="shared" si="2"/>
        <v>0</v>
      </c>
      <c r="Q43" s="286"/>
      <c r="R43" s="287"/>
      <c r="S43" s="288">
        <f t="shared" si="3"/>
        <v>0</v>
      </c>
      <c r="T43" s="286"/>
      <c r="U43" s="287"/>
    </row>
    <row r="44" spans="2:27" ht="16.149999999999999" customHeight="1" x14ac:dyDescent="0.15">
      <c r="C44" s="442"/>
      <c r="D44" s="443"/>
      <c r="E44" s="443"/>
      <c r="F44" s="444"/>
      <c r="G44" s="445"/>
      <c r="H44" s="445"/>
      <c r="I44" s="446"/>
      <c r="J44" s="444"/>
      <c r="K44" s="445"/>
      <c r="L44" s="447"/>
      <c r="M44" s="448"/>
      <c r="N44" s="445"/>
      <c r="O44" s="446"/>
      <c r="P44" s="285">
        <f t="shared" si="2"/>
        <v>0</v>
      </c>
      <c r="Q44" s="286"/>
      <c r="R44" s="287"/>
      <c r="S44" s="288">
        <f t="shared" si="3"/>
        <v>0</v>
      </c>
      <c r="T44" s="286"/>
      <c r="U44" s="287"/>
    </row>
    <row r="45" spans="2:27" ht="16.149999999999999" customHeight="1" x14ac:dyDescent="0.15">
      <c r="C45" s="442"/>
      <c r="D45" s="443"/>
      <c r="E45" s="443"/>
      <c r="F45" s="444"/>
      <c r="G45" s="445"/>
      <c r="H45" s="445"/>
      <c r="I45" s="446"/>
      <c r="J45" s="444"/>
      <c r="K45" s="445"/>
      <c r="L45" s="447"/>
      <c r="M45" s="448"/>
      <c r="N45" s="445"/>
      <c r="O45" s="446"/>
      <c r="P45" s="285">
        <f t="shared" si="2"/>
        <v>0</v>
      </c>
      <c r="Q45" s="286"/>
      <c r="R45" s="287"/>
      <c r="S45" s="288">
        <f t="shared" si="3"/>
        <v>0</v>
      </c>
      <c r="T45" s="286"/>
      <c r="U45" s="287"/>
    </row>
    <row r="46" spans="2:27" ht="16.149999999999999" customHeight="1" x14ac:dyDescent="0.15">
      <c r="C46" s="442"/>
      <c r="D46" s="443"/>
      <c r="E46" s="443"/>
      <c r="F46" s="444"/>
      <c r="G46" s="445"/>
      <c r="H46" s="445"/>
      <c r="I46" s="446"/>
      <c r="J46" s="444"/>
      <c r="K46" s="445"/>
      <c r="L46" s="447"/>
      <c r="M46" s="448"/>
      <c r="N46" s="445"/>
      <c r="O46" s="446"/>
      <c r="P46" s="285">
        <f t="shared" si="2"/>
        <v>0</v>
      </c>
      <c r="Q46" s="286"/>
      <c r="R46" s="287"/>
      <c r="S46" s="288">
        <f t="shared" si="3"/>
        <v>0</v>
      </c>
      <c r="T46" s="286"/>
      <c r="U46" s="287"/>
    </row>
    <row r="47" spans="2:27" ht="16.149999999999999" customHeight="1" thickBot="1" x14ac:dyDescent="0.2">
      <c r="C47" s="449"/>
      <c r="D47" s="450"/>
      <c r="E47" s="450"/>
      <c r="F47" s="451"/>
      <c r="G47" s="452"/>
      <c r="H47" s="452"/>
      <c r="I47" s="453"/>
      <c r="J47" s="451"/>
      <c r="K47" s="452"/>
      <c r="L47" s="454"/>
      <c r="M47" s="455"/>
      <c r="N47" s="452"/>
      <c r="O47" s="453"/>
      <c r="P47" s="285">
        <f t="shared" si="2"/>
        <v>0</v>
      </c>
      <c r="Q47" s="286"/>
      <c r="R47" s="287"/>
      <c r="S47" s="288">
        <f t="shared" si="3"/>
        <v>0</v>
      </c>
      <c r="T47" s="286"/>
      <c r="U47" s="287"/>
    </row>
    <row r="48" spans="2:27" ht="16.149999999999999" customHeight="1" thickTop="1" x14ac:dyDescent="0.15">
      <c r="C48" s="277" t="s">
        <v>3</v>
      </c>
      <c r="D48" s="278"/>
      <c r="E48" s="278"/>
      <c r="F48" s="279">
        <f>SUM(F40:I47)</f>
        <v>0</v>
      </c>
      <c r="G48" s="280"/>
      <c r="H48" s="280"/>
      <c r="I48" s="281"/>
      <c r="J48" s="279">
        <f>SUM(J40:L47)</f>
        <v>0</v>
      </c>
      <c r="K48" s="280"/>
      <c r="L48" s="282"/>
      <c r="M48" s="283">
        <f>SUM(M40:O47)</f>
        <v>0</v>
      </c>
      <c r="N48" s="280"/>
      <c r="O48" s="281"/>
      <c r="P48" s="284">
        <f>SUM(P40:R47)</f>
        <v>0</v>
      </c>
      <c r="Q48" s="280"/>
      <c r="R48" s="282"/>
      <c r="S48" s="283">
        <f>SUM(S40:U47)</f>
        <v>0</v>
      </c>
      <c r="T48" s="280"/>
      <c r="U48" s="282"/>
    </row>
  </sheetData>
  <dataConsolidate/>
  <mergeCells count="138">
    <mergeCell ref="C13:G13"/>
    <mergeCell ref="H13:L13"/>
    <mergeCell ref="M13:U13"/>
    <mergeCell ref="C14:G14"/>
    <mergeCell ref="H14:L14"/>
    <mergeCell ref="M14:U14"/>
    <mergeCell ref="Q2:T2"/>
    <mergeCell ref="P5:T5"/>
    <mergeCell ref="P6:T6"/>
    <mergeCell ref="C8:E8"/>
    <mergeCell ref="C12:G12"/>
    <mergeCell ref="H12:L12"/>
    <mergeCell ref="M12:U12"/>
    <mergeCell ref="C19:I19"/>
    <mergeCell ref="J19:N19"/>
    <mergeCell ref="O19:U19"/>
    <mergeCell ref="C20:I20"/>
    <mergeCell ref="J20:N20"/>
    <mergeCell ref="O20:U20"/>
    <mergeCell ref="C17:I17"/>
    <mergeCell ref="J17:N17"/>
    <mergeCell ref="O17:U17"/>
    <mergeCell ref="C18:I18"/>
    <mergeCell ref="J18:N18"/>
    <mergeCell ref="O18:U18"/>
    <mergeCell ref="C23:I23"/>
    <mergeCell ref="J23:N23"/>
    <mergeCell ref="O23:U23"/>
    <mergeCell ref="C24:I24"/>
    <mergeCell ref="J24:N24"/>
    <mergeCell ref="O24:U24"/>
    <mergeCell ref="C21:I21"/>
    <mergeCell ref="J21:N21"/>
    <mergeCell ref="O21:U21"/>
    <mergeCell ref="C22:I22"/>
    <mergeCell ref="J22:N22"/>
    <mergeCell ref="O22:U22"/>
    <mergeCell ref="C27:I27"/>
    <mergeCell ref="J27:N27"/>
    <mergeCell ref="O27:U27"/>
    <mergeCell ref="C28:I28"/>
    <mergeCell ref="J28:N28"/>
    <mergeCell ref="O28:U28"/>
    <mergeCell ref="C25:I25"/>
    <mergeCell ref="J25:N25"/>
    <mergeCell ref="O25:U25"/>
    <mergeCell ref="C26:I26"/>
    <mergeCell ref="J26:N26"/>
    <mergeCell ref="O26:U26"/>
    <mergeCell ref="C31:I31"/>
    <mergeCell ref="J31:N31"/>
    <mergeCell ref="O31:U31"/>
    <mergeCell ref="C32:I32"/>
    <mergeCell ref="J32:N32"/>
    <mergeCell ref="O32:U32"/>
    <mergeCell ref="C29:I29"/>
    <mergeCell ref="J29:N29"/>
    <mergeCell ref="O29:U29"/>
    <mergeCell ref="C30:I30"/>
    <mergeCell ref="J30:N30"/>
    <mergeCell ref="O30:U30"/>
    <mergeCell ref="C38:E38"/>
    <mergeCell ref="F38:I38"/>
    <mergeCell ref="J38:L38"/>
    <mergeCell ref="M38:O38"/>
    <mergeCell ref="P38:R38"/>
    <mergeCell ref="S38:U38"/>
    <mergeCell ref="C33:I33"/>
    <mergeCell ref="J33:N33"/>
    <mergeCell ref="O33:U33"/>
    <mergeCell ref="C37:E37"/>
    <mergeCell ref="F37:I37"/>
    <mergeCell ref="J37:O37"/>
    <mergeCell ref="P37:U37"/>
    <mergeCell ref="C34:I34"/>
    <mergeCell ref="J34:N34"/>
    <mergeCell ref="O34:R34"/>
    <mergeCell ref="S34:U34"/>
    <mergeCell ref="C40:E40"/>
    <mergeCell ref="F40:I40"/>
    <mergeCell ref="J40:L40"/>
    <mergeCell ref="M40:O40"/>
    <mergeCell ref="P40:R40"/>
    <mergeCell ref="S40:U40"/>
    <mergeCell ref="C39:E39"/>
    <mergeCell ref="F39:I39"/>
    <mergeCell ref="J39:L39"/>
    <mergeCell ref="M39:O39"/>
    <mergeCell ref="P39:R39"/>
    <mergeCell ref="S39:U39"/>
    <mergeCell ref="C42:E42"/>
    <mergeCell ref="F42:I42"/>
    <mergeCell ref="J42:L42"/>
    <mergeCell ref="M42:O42"/>
    <mergeCell ref="P42:R42"/>
    <mergeCell ref="S42:U42"/>
    <mergeCell ref="C41:E41"/>
    <mergeCell ref="F41:I41"/>
    <mergeCell ref="J41:L41"/>
    <mergeCell ref="M41:O41"/>
    <mergeCell ref="P41:R41"/>
    <mergeCell ref="S41:U41"/>
    <mergeCell ref="C44:E44"/>
    <mergeCell ref="F44:I44"/>
    <mergeCell ref="J44:L44"/>
    <mergeCell ref="M44:O44"/>
    <mergeCell ref="P44:R44"/>
    <mergeCell ref="S44:U44"/>
    <mergeCell ref="C43:E43"/>
    <mergeCell ref="F43:I43"/>
    <mergeCell ref="J43:L43"/>
    <mergeCell ref="M43:O43"/>
    <mergeCell ref="P43:R43"/>
    <mergeCell ref="S43:U43"/>
    <mergeCell ref="C46:E46"/>
    <mergeCell ref="F46:I46"/>
    <mergeCell ref="J46:L46"/>
    <mergeCell ref="M46:O46"/>
    <mergeCell ref="P46:R46"/>
    <mergeCell ref="S46:U46"/>
    <mergeCell ref="C45:E45"/>
    <mergeCell ref="F45:I45"/>
    <mergeCell ref="J45:L45"/>
    <mergeCell ref="M45:O45"/>
    <mergeCell ref="P45:R45"/>
    <mergeCell ref="S45:U45"/>
    <mergeCell ref="C48:E48"/>
    <mergeCell ref="F48:I48"/>
    <mergeCell ref="J48:L48"/>
    <mergeCell ref="M48:O48"/>
    <mergeCell ref="P48:R48"/>
    <mergeCell ref="S48:U48"/>
    <mergeCell ref="C47:E47"/>
    <mergeCell ref="F47:I47"/>
    <mergeCell ref="J47:L47"/>
    <mergeCell ref="M47:O47"/>
    <mergeCell ref="P47:R47"/>
    <mergeCell ref="S47:U47"/>
  </mergeCells>
  <phoneticPr fontId="4"/>
  <printOptions horizontalCentered="1"/>
  <pageMargins left="0.59055118110236227" right="0.31496062992125984" top="0.59055118110236227" bottom="0.39370078740157483" header="0.51181102362204722" footer="0.51181102362204722"/>
  <pageSetup paperSize="9" fitToWidth="0" fitToHeight="0" orientation="portrait"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3"/>
  <sheetViews>
    <sheetView topLeftCell="A31" zoomScaleNormal="100" workbookViewId="0">
      <selection activeCell="F55" sqref="F55"/>
    </sheetView>
  </sheetViews>
  <sheetFormatPr defaultRowHeight="18.75" x14ac:dyDescent="0.15"/>
  <cols>
    <col min="1" max="1" width="2.25" style="8" customWidth="1"/>
    <col min="2" max="21" width="4.5" style="8" customWidth="1"/>
    <col min="22" max="22" width="1.875" style="8" customWidth="1"/>
  </cols>
  <sheetData>
    <row r="1" spans="1:22" ht="13.5" x14ac:dyDescent="0.15">
      <c r="A1" s="1"/>
      <c r="B1" s="1" t="s">
        <v>67</v>
      </c>
      <c r="C1" s="1"/>
      <c r="D1" s="1"/>
      <c r="E1" s="1"/>
      <c r="F1" s="1"/>
      <c r="G1" s="1"/>
      <c r="H1" s="1"/>
      <c r="I1" s="1"/>
      <c r="J1" s="1"/>
      <c r="K1" s="1"/>
      <c r="L1" s="1"/>
      <c r="M1" s="1"/>
      <c r="N1" s="1"/>
      <c r="O1" s="1"/>
      <c r="P1" s="1"/>
      <c r="Q1" s="1"/>
      <c r="R1" s="1"/>
      <c r="S1" s="1"/>
      <c r="T1" s="1"/>
      <c r="U1" s="1"/>
      <c r="V1" s="1"/>
    </row>
    <row r="2" spans="1:22" ht="13.5" x14ac:dyDescent="0.15">
      <c r="A2" s="1"/>
      <c r="B2" s="1"/>
      <c r="C2" s="307"/>
      <c r="D2" s="308"/>
      <c r="E2" s="308"/>
      <c r="F2" s="309" t="s">
        <v>68</v>
      </c>
      <c r="G2" s="308"/>
      <c r="H2" s="308"/>
      <c r="I2" s="310"/>
      <c r="J2" s="309" t="s">
        <v>69</v>
      </c>
      <c r="K2" s="308"/>
      <c r="L2" s="308"/>
      <c r="M2" s="308"/>
      <c r="N2" s="308"/>
      <c r="O2" s="310"/>
      <c r="P2" s="311" t="s">
        <v>5</v>
      </c>
      <c r="Q2" s="308"/>
      <c r="R2" s="308"/>
      <c r="S2" s="308"/>
      <c r="T2" s="308"/>
      <c r="U2" s="312"/>
      <c r="V2" s="1"/>
    </row>
    <row r="3" spans="1:22" ht="13.5" x14ac:dyDescent="0.15">
      <c r="A3" s="1"/>
      <c r="B3" s="1"/>
      <c r="C3" s="295" t="s">
        <v>70</v>
      </c>
      <c r="D3" s="296"/>
      <c r="E3" s="296"/>
      <c r="F3" s="297" t="s">
        <v>71</v>
      </c>
      <c r="G3" s="296"/>
      <c r="H3" s="296"/>
      <c r="I3" s="298"/>
      <c r="J3" s="297" t="s">
        <v>71</v>
      </c>
      <c r="K3" s="296"/>
      <c r="L3" s="299"/>
      <c r="M3" s="295" t="s">
        <v>62</v>
      </c>
      <c r="N3" s="296"/>
      <c r="O3" s="298"/>
      <c r="P3" s="300" t="s">
        <v>71</v>
      </c>
      <c r="Q3" s="296"/>
      <c r="R3" s="299"/>
      <c r="S3" s="295" t="s">
        <v>62</v>
      </c>
      <c r="T3" s="296"/>
      <c r="U3" s="299"/>
      <c r="V3" s="1"/>
    </row>
    <row r="4" spans="1:22" ht="13.5" x14ac:dyDescent="0.15">
      <c r="A4" s="1"/>
      <c r="B4" s="1"/>
      <c r="C4" s="289"/>
      <c r="D4" s="290"/>
      <c r="E4" s="290"/>
      <c r="F4" s="291" t="s">
        <v>72</v>
      </c>
      <c r="G4" s="290"/>
      <c r="H4" s="290"/>
      <c r="I4" s="292"/>
      <c r="J4" s="291" t="s">
        <v>73</v>
      </c>
      <c r="K4" s="290"/>
      <c r="L4" s="293"/>
      <c r="M4" s="289" t="s">
        <v>74</v>
      </c>
      <c r="N4" s="290"/>
      <c r="O4" s="292"/>
      <c r="P4" s="294" t="s">
        <v>75</v>
      </c>
      <c r="Q4" s="290"/>
      <c r="R4" s="293"/>
      <c r="S4" s="289" t="s">
        <v>74</v>
      </c>
      <c r="T4" s="290"/>
      <c r="U4" s="293"/>
      <c r="V4" s="1"/>
    </row>
    <row r="5" spans="1:22" ht="13.5" x14ac:dyDescent="0.15">
      <c r="A5" s="1"/>
      <c r="B5" s="1"/>
      <c r="C5" s="442"/>
      <c r="D5" s="443"/>
      <c r="E5" s="443"/>
      <c r="F5" s="444"/>
      <c r="G5" s="445"/>
      <c r="H5" s="445"/>
      <c r="I5" s="446"/>
      <c r="J5" s="444"/>
      <c r="K5" s="445"/>
      <c r="L5" s="447"/>
      <c r="M5" s="448"/>
      <c r="N5" s="445"/>
      <c r="O5" s="446"/>
      <c r="P5" s="285">
        <f t="shared" ref="P5:P52" si="0">F5+J5</f>
        <v>0</v>
      </c>
      <c r="Q5" s="286"/>
      <c r="R5" s="287"/>
      <c r="S5" s="288">
        <f t="shared" ref="S5:S52" si="1">M5</f>
        <v>0</v>
      </c>
      <c r="T5" s="286"/>
      <c r="U5" s="287"/>
      <c r="V5" s="1"/>
    </row>
    <row r="6" spans="1:22" ht="13.5" x14ac:dyDescent="0.15">
      <c r="A6" s="1"/>
      <c r="B6" s="1"/>
      <c r="C6" s="442"/>
      <c r="D6" s="443"/>
      <c r="E6" s="443"/>
      <c r="F6" s="444"/>
      <c r="G6" s="445"/>
      <c r="H6" s="445"/>
      <c r="I6" s="446"/>
      <c r="J6" s="444"/>
      <c r="K6" s="445"/>
      <c r="L6" s="447"/>
      <c r="M6" s="448"/>
      <c r="N6" s="445"/>
      <c r="O6" s="446"/>
      <c r="P6" s="285">
        <f t="shared" ref="P6:P29" si="2">F6+J6</f>
        <v>0</v>
      </c>
      <c r="Q6" s="286"/>
      <c r="R6" s="287"/>
      <c r="S6" s="288">
        <f t="shared" ref="S6:S29" si="3">M6</f>
        <v>0</v>
      </c>
      <c r="T6" s="286"/>
      <c r="U6" s="287"/>
      <c r="V6" s="1"/>
    </row>
    <row r="7" spans="1:22" ht="13.5" x14ac:dyDescent="0.15">
      <c r="A7" s="1"/>
      <c r="B7" s="1"/>
      <c r="C7" s="442"/>
      <c r="D7" s="443"/>
      <c r="E7" s="443"/>
      <c r="F7" s="444"/>
      <c r="G7" s="445"/>
      <c r="H7" s="445"/>
      <c r="I7" s="446"/>
      <c r="J7" s="444"/>
      <c r="K7" s="445"/>
      <c r="L7" s="447"/>
      <c r="M7" s="448"/>
      <c r="N7" s="445"/>
      <c r="O7" s="446"/>
      <c r="P7" s="285">
        <f t="shared" si="2"/>
        <v>0</v>
      </c>
      <c r="Q7" s="286"/>
      <c r="R7" s="287"/>
      <c r="S7" s="288">
        <f t="shared" si="3"/>
        <v>0</v>
      </c>
      <c r="T7" s="286"/>
      <c r="U7" s="287"/>
      <c r="V7" s="1"/>
    </row>
    <row r="8" spans="1:22" ht="13.5" x14ac:dyDescent="0.15">
      <c r="A8" s="1"/>
      <c r="B8" s="1"/>
      <c r="C8" s="442"/>
      <c r="D8" s="443"/>
      <c r="E8" s="443"/>
      <c r="F8" s="444"/>
      <c r="G8" s="445"/>
      <c r="H8" s="445"/>
      <c r="I8" s="446"/>
      <c r="J8" s="444"/>
      <c r="K8" s="445"/>
      <c r="L8" s="447"/>
      <c r="M8" s="448"/>
      <c r="N8" s="445"/>
      <c r="O8" s="446"/>
      <c r="P8" s="285">
        <f t="shared" si="2"/>
        <v>0</v>
      </c>
      <c r="Q8" s="286"/>
      <c r="R8" s="287"/>
      <c r="S8" s="288">
        <f t="shared" si="3"/>
        <v>0</v>
      </c>
      <c r="T8" s="286"/>
      <c r="U8" s="287"/>
      <c r="V8" s="1"/>
    </row>
    <row r="9" spans="1:22" x14ac:dyDescent="0.15">
      <c r="C9" s="442"/>
      <c r="D9" s="443"/>
      <c r="E9" s="443"/>
      <c r="F9" s="444"/>
      <c r="G9" s="445"/>
      <c r="H9" s="445"/>
      <c r="I9" s="446"/>
      <c r="J9" s="444"/>
      <c r="K9" s="445"/>
      <c r="L9" s="447"/>
      <c r="M9" s="448"/>
      <c r="N9" s="445"/>
      <c r="O9" s="446"/>
      <c r="P9" s="285">
        <f t="shared" si="2"/>
        <v>0</v>
      </c>
      <c r="Q9" s="286"/>
      <c r="R9" s="287"/>
      <c r="S9" s="288">
        <f t="shared" si="3"/>
        <v>0</v>
      </c>
      <c r="T9" s="286"/>
      <c r="U9" s="287"/>
    </row>
    <row r="10" spans="1:22" x14ac:dyDescent="0.15">
      <c r="C10" s="442"/>
      <c r="D10" s="443"/>
      <c r="E10" s="443"/>
      <c r="F10" s="444"/>
      <c r="G10" s="445"/>
      <c r="H10" s="445"/>
      <c r="I10" s="446"/>
      <c r="J10" s="444"/>
      <c r="K10" s="445"/>
      <c r="L10" s="447"/>
      <c r="M10" s="448"/>
      <c r="N10" s="445"/>
      <c r="O10" s="446"/>
      <c r="P10" s="285">
        <f t="shared" si="2"/>
        <v>0</v>
      </c>
      <c r="Q10" s="286"/>
      <c r="R10" s="287"/>
      <c r="S10" s="288">
        <f t="shared" si="3"/>
        <v>0</v>
      </c>
      <c r="T10" s="286"/>
      <c r="U10" s="287"/>
    </row>
    <row r="11" spans="1:22" x14ac:dyDescent="0.15">
      <c r="C11" s="442"/>
      <c r="D11" s="443"/>
      <c r="E11" s="443"/>
      <c r="F11" s="444"/>
      <c r="G11" s="445"/>
      <c r="H11" s="445"/>
      <c r="I11" s="446"/>
      <c r="J11" s="444"/>
      <c r="K11" s="445"/>
      <c r="L11" s="447"/>
      <c r="M11" s="448"/>
      <c r="N11" s="445"/>
      <c r="O11" s="446"/>
      <c r="P11" s="285">
        <f t="shared" si="2"/>
        <v>0</v>
      </c>
      <c r="Q11" s="286"/>
      <c r="R11" s="287"/>
      <c r="S11" s="288">
        <f t="shared" si="3"/>
        <v>0</v>
      </c>
      <c r="T11" s="286"/>
      <c r="U11" s="287"/>
    </row>
    <row r="12" spans="1:22" ht="13.5" x14ac:dyDescent="0.15">
      <c r="A12" s="1"/>
      <c r="B12" s="1"/>
      <c r="C12" s="442"/>
      <c r="D12" s="443"/>
      <c r="E12" s="443"/>
      <c r="F12" s="444"/>
      <c r="G12" s="445"/>
      <c r="H12" s="445"/>
      <c r="I12" s="446"/>
      <c r="J12" s="444"/>
      <c r="K12" s="445"/>
      <c r="L12" s="447"/>
      <c r="M12" s="448"/>
      <c r="N12" s="445"/>
      <c r="O12" s="446"/>
      <c r="P12" s="285">
        <f t="shared" si="2"/>
        <v>0</v>
      </c>
      <c r="Q12" s="286"/>
      <c r="R12" s="287"/>
      <c r="S12" s="288">
        <f t="shared" si="3"/>
        <v>0</v>
      </c>
      <c r="T12" s="286"/>
      <c r="U12" s="287"/>
      <c r="V12" s="1"/>
    </row>
    <row r="13" spans="1:22" ht="13.5" x14ac:dyDescent="0.15">
      <c r="A13" s="1"/>
      <c r="B13" s="1"/>
      <c r="C13" s="442"/>
      <c r="D13" s="443"/>
      <c r="E13" s="443"/>
      <c r="F13" s="444"/>
      <c r="G13" s="445"/>
      <c r="H13" s="445"/>
      <c r="I13" s="446"/>
      <c r="J13" s="444"/>
      <c r="K13" s="445"/>
      <c r="L13" s="447"/>
      <c r="M13" s="448"/>
      <c r="N13" s="445"/>
      <c r="O13" s="446"/>
      <c r="P13" s="285">
        <f t="shared" si="2"/>
        <v>0</v>
      </c>
      <c r="Q13" s="286"/>
      <c r="R13" s="287"/>
      <c r="S13" s="288">
        <f t="shared" si="3"/>
        <v>0</v>
      </c>
      <c r="T13" s="286"/>
      <c r="U13" s="287"/>
      <c r="V13" s="1"/>
    </row>
    <row r="14" spans="1:22" ht="13.5" x14ac:dyDescent="0.15">
      <c r="A14" s="1"/>
      <c r="B14" s="1"/>
      <c r="C14" s="442"/>
      <c r="D14" s="443"/>
      <c r="E14" s="443"/>
      <c r="F14" s="444"/>
      <c r="G14" s="445"/>
      <c r="H14" s="445"/>
      <c r="I14" s="446"/>
      <c r="J14" s="444"/>
      <c r="K14" s="445"/>
      <c r="L14" s="447"/>
      <c r="M14" s="448"/>
      <c r="N14" s="445"/>
      <c r="O14" s="446"/>
      <c r="P14" s="285">
        <f t="shared" si="2"/>
        <v>0</v>
      </c>
      <c r="Q14" s="286"/>
      <c r="R14" s="287"/>
      <c r="S14" s="288">
        <f t="shared" si="3"/>
        <v>0</v>
      </c>
      <c r="T14" s="286"/>
      <c r="U14" s="287"/>
      <c r="V14" s="1"/>
    </row>
    <row r="15" spans="1:22" x14ac:dyDescent="0.15">
      <c r="C15" s="442"/>
      <c r="D15" s="443"/>
      <c r="E15" s="443"/>
      <c r="F15" s="444"/>
      <c r="G15" s="445"/>
      <c r="H15" s="445"/>
      <c r="I15" s="446"/>
      <c r="J15" s="444"/>
      <c r="K15" s="445"/>
      <c r="L15" s="447"/>
      <c r="M15" s="448"/>
      <c r="N15" s="445"/>
      <c r="O15" s="446"/>
      <c r="P15" s="285">
        <f t="shared" si="2"/>
        <v>0</v>
      </c>
      <c r="Q15" s="286"/>
      <c r="R15" s="287"/>
      <c r="S15" s="288">
        <f t="shared" si="3"/>
        <v>0</v>
      </c>
      <c r="T15" s="286"/>
      <c r="U15" s="287"/>
    </row>
    <row r="16" spans="1:22" x14ac:dyDescent="0.15">
      <c r="C16" s="442"/>
      <c r="D16" s="443"/>
      <c r="E16" s="443"/>
      <c r="F16" s="444"/>
      <c r="G16" s="445"/>
      <c r="H16" s="445"/>
      <c r="I16" s="446"/>
      <c r="J16" s="444"/>
      <c r="K16" s="445"/>
      <c r="L16" s="447"/>
      <c r="M16" s="448"/>
      <c r="N16" s="445"/>
      <c r="O16" s="446"/>
      <c r="P16" s="285">
        <f t="shared" si="2"/>
        <v>0</v>
      </c>
      <c r="Q16" s="286"/>
      <c r="R16" s="287"/>
      <c r="S16" s="288">
        <f t="shared" si="3"/>
        <v>0</v>
      </c>
      <c r="T16" s="286"/>
      <c r="U16" s="287"/>
    </row>
    <row r="17" spans="1:22" x14ac:dyDescent="0.15">
      <c r="C17" s="442"/>
      <c r="D17" s="443"/>
      <c r="E17" s="443"/>
      <c r="F17" s="444"/>
      <c r="G17" s="445"/>
      <c r="H17" s="445"/>
      <c r="I17" s="446"/>
      <c r="J17" s="444"/>
      <c r="K17" s="445"/>
      <c r="L17" s="447"/>
      <c r="M17" s="448"/>
      <c r="N17" s="445"/>
      <c r="O17" s="446"/>
      <c r="P17" s="285">
        <f t="shared" si="2"/>
        <v>0</v>
      </c>
      <c r="Q17" s="286"/>
      <c r="R17" s="287"/>
      <c r="S17" s="288">
        <f t="shared" si="3"/>
        <v>0</v>
      </c>
      <c r="T17" s="286"/>
      <c r="U17" s="287"/>
    </row>
    <row r="18" spans="1:22" ht="13.5" x14ac:dyDescent="0.15">
      <c r="A18" s="1"/>
      <c r="B18" s="1"/>
      <c r="C18" s="442"/>
      <c r="D18" s="443"/>
      <c r="E18" s="443"/>
      <c r="F18" s="444"/>
      <c r="G18" s="445"/>
      <c r="H18" s="445"/>
      <c r="I18" s="446"/>
      <c r="J18" s="444"/>
      <c r="K18" s="445"/>
      <c r="L18" s="447"/>
      <c r="M18" s="448"/>
      <c r="N18" s="445"/>
      <c r="O18" s="446"/>
      <c r="P18" s="285">
        <f t="shared" si="2"/>
        <v>0</v>
      </c>
      <c r="Q18" s="286"/>
      <c r="R18" s="287"/>
      <c r="S18" s="288">
        <f t="shared" si="3"/>
        <v>0</v>
      </c>
      <c r="T18" s="286"/>
      <c r="U18" s="287"/>
      <c r="V18" s="1"/>
    </row>
    <row r="19" spans="1:22" ht="13.5" x14ac:dyDescent="0.15">
      <c r="A19" s="1"/>
      <c r="B19" s="1"/>
      <c r="C19" s="442"/>
      <c r="D19" s="443"/>
      <c r="E19" s="443"/>
      <c r="F19" s="444"/>
      <c r="G19" s="445"/>
      <c r="H19" s="445"/>
      <c r="I19" s="446"/>
      <c r="J19" s="444"/>
      <c r="K19" s="445"/>
      <c r="L19" s="447"/>
      <c r="M19" s="448"/>
      <c r="N19" s="445"/>
      <c r="O19" s="446"/>
      <c r="P19" s="285">
        <f t="shared" si="2"/>
        <v>0</v>
      </c>
      <c r="Q19" s="286"/>
      <c r="R19" s="287"/>
      <c r="S19" s="288">
        <f t="shared" si="3"/>
        <v>0</v>
      </c>
      <c r="T19" s="286"/>
      <c r="U19" s="287"/>
      <c r="V19" s="1"/>
    </row>
    <row r="20" spans="1:22" ht="13.5" x14ac:dyDescent="0.15">
      <c r="A20" s="1"/>
      <c r="B20" s="1"/>
      <c r="C20" s="442"/>
      <c r="D20" s="443"/>
      <c r="E20" s="443"/>
      <c r="F20" s="444"/>
      <c r="G20" s="445"/>
      <c r="H20" s="445"/>
      <c r="I20" s="446"/>
      <c r="J20" s="444"/>
      <c r="K20" s="445"/>
      <c r="L20" s="447"/>
      <c r="M20" s="448"/>
      <c r="N20" s="445"/>
      <c r="O20" s="446"/>
      <c r="P20" s="285">
        <f t="shared" si="2"/>
        <v>0</v>
      </c>
      <c r="Q20" s="286"/>
      <c r="R20" s="287"/>
      <c r="S20" s="288">
        <f t="shared" si="3"/>
        <v>0</v>
      </c>
      <c r="T20" s="286"/>
      <c r="U20" s="287"/>
      <c r="V20" s="1"/>
    </row>
    <row r="21" spans="1:22" x14ac:dyDescent="0.15">
      <c r="C21" s="442"/>
      <c r="D21" s="443"/>
      <c r="E21" s="443"/>
      <c r="F21" s="444"/>
      <c r="G21" s="445"/>
      <c r="H21" s="445"/>
      <c r="I21" s="446"/>
      <c r="J21" s="444"/>
      <c r="K21" s="445"/>
      <c r="L21" s="447"/>
      <c r="M21" s="448"/>
      <c r="N21" s="445"/>
      <c r="O21" s="446"/>
      <c r="P21" s="285">
        <f t="shared" si="2"/>
        <v>0</v>
      </c>
      <c r="Q21" s="286"/>
      <c r="R21" s="287"/>
      <c r="S21" s="288">
        <f t="shared" si="3"/>
        <v>0</v>
      </c>
      <c r="T21" s="286"/>
      <c r="U21" s="287"/>
    </row>
    <row r="22" spans="1:22" x14ac:dyDescent="0.15">
      <c r="C22" s="442"/>
      <c r="D22" s="443"/>
      <c r="E22" s="443"/>
      <c r="F22" s="444"/>
      <c r="G22" s="445"/>
      <c r="H22" s="445"/>
      <c r="I22" s="446"/>
      <c r="J22" s="444"/>
      <c r="K22" s="445"/>
      <c r="L22" s="447"/>
      <c r="M22" s="448"/>
      <c r="N22" s="445"/>
      <c r="O22" s="446"/>
      <c r="P22" s="285">
        <f t="shared" si="2"/>
        <v>0</v>
      </c>
      <c r="Q22" s="286"/>
      <c r="R22" s="287"/>
      <c r="S22" s="288">
        <f t="shared" si="3"/>
        <v>0</v>
      </c>
      <c r="T22" s="286"/>
      <c r="U22" s="287"/>
    </row>
    <row r="23" spans="1:22" x14ac:dyDescent="0.15">
      <c r="C23" s="442"/>
      <c r="D23" s="443"/>
      <c r="E23" s="443"/>
      <c r="F23" s="444"/>
      <c r="G23" s="445"/>
      <c r="H23" s="445"/>
      <c r="I23" s="446"/>
      <c r="J23" s="444"/>
      <c r="K23" s="445"/>
      <c r="L23" s="447"/>
      <c r="M23" s="448"/>
      <c r="N23" s="445"/>
      <c r="O23" s="446"/>
      <c r="P23" s="285">
        <f t="shared" si="2"/>
        <v>0</v>
      </c>
      <c r="Q23" s="286"/>
      <c r="R23" s="287"/>
      <c r="S23" s="288">
        <f t="shared" si="3"/>
        <v>0</v>
      </c>
      <c r="T23" s="286"/>
      <c r="U23" s="287"/>
    </row>
    <row r="24" spans="1:22" ht="13.5" x14ac:dyDescent="0.15">
      <c r="A24" s="1"/>
      <c r="B24" s="1"/>
      <c r="C24" s="442"/>
      <c r="D24" s="443"/>
      <c r="E24" s="443"/>
      <c r="F24" s="444"/>
      <c r="G24" s="445"/>
      <c r="H24" s="445"/>
      <c r="I24" s="446"/>
      <c r="J24" s="444"/>
      <c r="K24" s="445"/>
      <c r="L24" s="447"/>
      <c r="M24" s="448"/>
      <c r="N24" s="445"/>
      <c r="O24" s="446"/>
      <c r="P24" s="285">
        <f t="shared" si="2"/>
        <v>0</v>
      </c>
      <c r="Q24" s="286"/>
      <c r="R24" s="287"/>
      <c r="S24" s="288">
        <f t="shared" si="3"/>
        <v>0</v>
      </c>
      <c r="T24" s="286"/>
      <c r="U24" s="287"/>
      <c r="V24" s="1"/>
    </row>
    <row r="25" spans="1:22" ht="13.5" x14ac:dyDescent="0.15">
      <c r="A25" s="1"/>
      <c r="B25" s="1"/>
      <c r="C25" s="442"/>
      <c r="D25" s="443"/>
      <c r="E25" s="443"/>
      <c r="F25" s="444"/>
      <c r="G25" s="445"/>
      <c r="H25" s="445"/>
      <c r="I25" s="446"/>
      <c r="J25" s="444"/>
      <c r="K25" s="445"/>
      <c r="L25" s="447"/>
      <c r="M25" s="448"/>
      <c r="N25" s="445"/>
      <c r="O25" s="446"/>
      <c r="P25" s="285">
        <f t="shared" si="2"/>
        <v>0</v>
      </c>
      <c r="Q25" s="286"/>
      <c r="R25" s="287"/>
      <c r="S25" s="288">
        <f t="shared" si="3"/>
        <v>0</v>
      </c>
      <c r="T25" s="286"/>
      <c r="U25" s="287"/>
      <c r="V25" s="1"/>
    </row>
    <row r="26" spans="1:22" ht="13.5" x14ac:dyDescent="0.15">
      <c r="A26" s="1"/>
      <c r="B26" s="1"/>
      <c r="C26" s="442"/>
      <c r="D26" s="443"/>
      <c r="E26" s="443"/>
      <c r="F26" s="444"/>
      <c r="G26" s="445"/>
      <c r="H26" s="445"/>
      <c r="I26" s="446"/>
      <c r="J26" s="444"/>
      <c r="K26" s="445"/>
      <c r="L26" s="447"/>
      <c r="M26" s="448"/>
      <c r="N26" s="445"/>
      <c r="O26" s="446"/>
      <c r="P26" s="285">
        <f t="shared" si="2"/>
        <v>0</v>
      </c>
      <c r="Q26" s="286"/>
      <c r="R26" s="287"/>
      <c r="S26" s="288">
        <f t="shared" si="3"/>
        <v>0</v>
      </c>
      <c r="T26" s="286"/>
      <c r="U26" s="287"/>
      <c r="V26" s="1"/>
    </row>
    <row r="27" spans="1:22" x14ac:dyDescent="0.15">
      <c r="C27" s="442"/>
      <c r="D27" s="443"/>
      <c r="E27" s="443"/>
      <c r="F27" s="444"/>
      <c r="G27" s="445"/>
      <c r="H27" s="445"/>
      <c r="I27" s="446"/>
      <c r="J27" s="444"/>
      <c r="K27" s="445"/>
      <c r="L27" s="447"/>
      <c r="M27" s="448"/>
      <c r="N27" s="445"/>
      <c r="O27" s="446"/>
      <c r="P27" s="285">
        <f t="shared" si="2"/>
        <v>0</v>
      </c>
      <c r="Q27" s="286"/>
      <c r="R27" s="287"/>
      <c r="S27" s="288">
        <f t="shared" si="3"/>
        <v>0</v>
      </c>
      <c r="T27" s="286"/>
      <c r="U27" s="287"/>
    </row>
    <row r="28" spans="1:22" x14ac:dyDescent="0.15">
      <c r="C28" s="442"/>
      <c r="D28" s="443"/>
      <c r="E28" s="443"/>
      <c r="F28" s="444"/>
      <c r="G28" s="445"/>
      <c r="H28" s="445"/>
      <c r="I28" s="446"/>
      <c r="J28" s="444"/>
      <c r="K28" s="445"/>
      <c r="L28" s="447"/>
      <c r="M28" s="448"/>
      <c r="N28" s="445"/>
      <c r="O28" s="446"/>
      <c r="P28" s="285">
        <f t="shared" si="2"/>
        <v>0</v>
      </c>
      <c r="Q28" s="286"/>
      <c r="R28" s="287"/>
      <c r="S28" s="288">
        <f t="shared" si="3"/>
        <v>0</v>
      </c>
      <c r="T28" s="286"/>
      <c r="U28" s="287"/>
    </row>
    <row r="29" spans="1:22" x14ac:dyDescent="0.15">
      <c r="C29" s="442"/>
      <c r="D29" s="443"/>
      <c r="E29" s="443"/>
      <c r="F29" s="444"/>
      <c r="G29" s="445"/>
      <c r="H29" s="445"/>
      <c r="I29" s="446"/>
      <c r="J29" s="444"/>
      <c r="K29" s="445"/>
      <c r="L29" s="447"/>
      <c r="M29" s="448"/>
      <c r="N29" s="445"/>
      <c r="O29" s="446"/>
      <c r="P29" s="285">
        <f t="shared" si="2"/>
        <v>0</v>
      </c>
      <c r="Q29" s="286"/>
      <c r="R29" s="287"/>
      <c r="S29" s="288">
        <f t="shared" si="3"/>
        <v>0</v>
      </c>
      <c r="T29" s="286"/>
      <c r="U29" s="287"/>
    </row>
    <row r="30" spans="1:22" ht="13.5" x14ac:dyDescent="0.15">
      <c r="A30" s="1"/>
      <c r="B30" s="1"/>
      <c r="C30" s="442"/>
      <c r="D30" s="443"/>
      <c r="E30" s="443"/>
      <c r="F30" s="444"/>
      <c r="G30" s="445"/>
      <c r="H30" s="445"/>
      <c r="I30" s="446"/>
      <c r="J30" s="444"/>
      <c r="K30" s="445"/>
      <c r="L30" s="447"/>
      <c r="M30" s="448"/>
      <c r="N30" s="445"/>
      <c r="O30" s="446"/>
      <c r="P30" s="285">
        <f t="shared" si="0"/>
        <v>0</v>
      </c>
      <c r="Q30" s="286"/>
      <c r="R30" s="287"/>
      <c r="S30" s="288">
        <f t="shared" si="1"/>
        <v>0</v>
      </c>
      <c r="T30" s="286"/>
      <c r="U30" s="287"/>
      <c r="V30" s="1"/>
    </row>
    <row r="31" spans="1:22" ht="13.5" x14ac:dyDescent="0.15">
      <c r="A31" s="1"/>
      <c r="B31" s="1"/>
      <c r="C31" s="442"/>
      <c r="D31" s="443"/>
      <c r="E31" s="443"/>
      <c r="F31" s="444"/>
      <c r="G31" s="445"/>
      <c r="H31" s="445"/>
      <c r="I31" s="446"/>
      <c r="J31" s="444"/>
      <c r="K31" s="445"/>
      <c r="L31" s="447"/>
      <c r="M31" s="448"/>
      <c r="N31" s="445"/>
      <c r="O31" s="446"/>
      <c r="P31" s="285">
        <f t="shared" si="0"/>
        <v>0</v>
      </c>
      <c r="Q31" s="286"/>
      <c r="R31" s="287"/>
      <c r="S31" s="288">
        <f t="shared" si="1"/>
        <v>0</v>
      </c>
      <c r="T31" s="286"/>
      <c r="U31" s="287"/>
      <c r="V31" s="1"/>
    </row>
    <row r="32" spans="1:22" ht="13.5" x14ac:dyDescent="0.15">
      <c r="A32" s="1"/>
      <c r="B32" s="1"/>
      <c r="C32" s="442"/>
      <c r="D32" s="443"/>
      <c r="E32" s="443"/>
      <c r="F32" s="444"/>
      <c r="G32" s="445"/>
      <c r="H32" s="445"/>
      <c r="I32" s="446"/>
      <c r="J32" s="444"/>
      <c r="K32" s="445"/>
      <c r="L32" s="447"/>
      <c r="M32" s="448"/>
      <c r="N32" s="445"/>
      <c r="O32" s="446"/>
      <c r="P32" s="285">
        <f t="shared" si="0"/>
        <v>0</v>
      </c>
      <c r="Q32" s="286"/>
      <c r="R32" s="287"/>
      <c r="S32" s="288">
        <f t="shared" si="1"/>
        <v>0</v>
      </c>
      <c r="T32" s="286"/>
      <c r="U32" s="287"/>
      <c r="V32" s="1"/>
    </row>
    <row r="33" spans="1:22" x14ac:dyDescent="0.15">
      <c r="C33" s="442"/>
      <c r="D33" s="443"/>
      <c r="E33" s="443"/>
      <c r="F33" s="444"/>
      <c r="G33" s="445"/>
      <c r="H33" s="445"/>
      <c r="I33" s="446"/>
      <c r="J33" s="444"/>
      <c r="K33" s="445"/>
      <c r="L33" s="447"/>
      <c r="M33" s="448"/>
      <c r="N33" s="445"/>
      <c r="O33" s="446"/>
      <c r="P33" s="285">
        <f t="shared" si="0"/>
        <v>0</v>
      </c>
      <c r="Q33" s="286"/>
      <c r="R33" s="287"/>
      <c r="S33" s="288">
        <f t="shared" si="1"/>
        <v>0</v>
      </c>
      <c r="T33" s="286"/>
      <c r="U33" s="287"/>
    </row>
    <row r="34" spans="1:22" x14ac:dyDescent="0.15">
      <c r="C34" s="442"/>
      <c r="D34" s="443"/>
      <c r="E34" s="443"/>
      <c r="F34" s="444"/>
      <c r="G34" s="445"/>
      <c r="H34" s="445"/>
      <c r="I34" s="446"/>
      <c r="J34" s="444"/>
      <c r="K34" s="445"/>
      <c r="L34" s="447"/>
      <c r="M34" s="448"/>
      <c r="N34" s="445"/>
      <c r="O34" s="446"/>
      <c r="P34" s="285">
        <f t="shared" si="0"/>
        <v>0</v>
      </c>
      <c r="Q34" s="286"/>
      <c r="R34" s="287"/>
      <c r="S34" s="288">
        <f t="shared" si="1"/>
        <v>0</v>
      </c>
      <c r="T34" s="286"/>
      <c r="U34" s="287"/>
    </row>
    <row r="35" spans="1:22" x14ac:dyDescent="0.15">
      <c r="C35" s="442"/>
      <c r="D35" s="443"/>
      <c r="E35" s="443"/>
      <c r="F35" s="444"/>
      <c r="G35" s="445"/>
      <c r="H35" s="445"/>
      <c r="I35" s="446"/>
      <c r="J35" s="444"/>
      <c r="K35" s="445"/>
      <c r="L35" s="447"/>
      <c r="M35" s="448"/>
      <c r="N35" s="445"/>
      <c r="O35" s="446"/>
      <c r="P35" s="285">
        <f t="shared" si="0"/>
        <v>0</v>
      </c>
      <c r="Q35" s="286"/>
      <c r="R35" s="287"/>
      <c r="S35" s="288">
        <f t="shared" si="1"/>
        <v>0</v>
      </c>
      <c r="T35" s="286"/>
      <c r="U35" s="287"/>
    </row>
    <row r="36" spans="1:22" ht="13.5" x14ac:dyDescent="0.15">
      <c r="A36" s="1"/>
      <c r="B36" s="1"/>
      <c r="C36" s="442"/>
      <c r="D36" s="443"/>
      <c r="E36" s="443"/>
      <c r="F36" s="444"/>
      <c r="G36" s="445"/>
      <c r="H36" s="445"/>
      <c r="I36" s="446"/>
      <c r="J36" s="444"/>
      <c r="K36" s="445"/>
      <c r="L36" s="447"/>
      <c r="M36" s="448"/>
      <c r="N36" s="445"/>
      <c r="O36" s="446"/>
      <c r="P36" s="285">
        <f t="shared" ref="P36:P39" si="4">F36+J36</f>
        <v>0</v>
      </c>
      <c r="Q36" s="286"/>
      <c r="R36" s="287"/>
      <c r="S36" s="288">
        <f t="shared" ref="S36:S41" si="5">M36</f>
        <v>0</v>
      </c>
      <c r="T36" s="286"/>
      <c r="U36" s="287"/>
      <c r="V36" s="1"/>
    </row>
    <row r="37" spans="1:22" ht="13.5" x14ac:dyDescent="0.15">
      <c r="A37" s="1"/>
      <c r="B37" s="1"/>
      <c r="C37" s="442"/>
      <c r="D37" s="443"/>
      <c r="E37" s="443"/>
      <c r="F37" s="444"/>
      <c r="G37" s="445"/>
      <c r="H37" s="445"/>
      <c r="I37" s="446"/>
      <c r="J37" s="444"/>
      <c r="K37" s="445"/>
      <c r="L37" s="447"/>
      <c r="M37" s="448"/>
      <c r="N37" s="445"/>
      <c r="O37" s="446"/>
      <c r="P37" s="285">
        <f t="shared" si="4"/>
        <v>0</v>
      </c>
      <c r="Q37" s="286"/>
      <c r="R37" s="287"/>
      <c r="S37" s="288">
        <f t="shared" si="5"/>
        <v>0</v>
      </c>
      <c r="T37" s="286"/>
      <c r="U37" s="287"/>
      <c r="V37" s="1"/>
    </row>
    <row r="38" spans="1:22" ht="13.5" x14ac:dyDescent="0.15">
      <c r="A38" s="1"/>
      <c r="B38" s="1"/>
      <c r="C38" s="442"/>
      <c r="D38" s="443"/>
      <c r="E38" s="443"/>
      <c r="F38" s="444"/>
      <c r="G38" s="445"/>
      <c r="H38" s="445"/>
      <c r="I38" s="446"/>
      <c r="J38" s="444"/>
      <c r="K38" s="445"/>
      <c r="L38" s="447"/>
      <c r="M38" s="448"/>
      <c r="N38" s="445"/>
      <c r="O38" s="446"/>
      <c r="P38" s="285">
        <f t="shared" si="4"/>
        <v>0</v>
      </c>
      <c r="Q38" s="286"/>
      <c r="R38" s="287"/>
      <c r="S38" s="288">
        <f t="shared" si="5"/>
        <v>0</v>
      </c>
      <c r="T38" s="286"/>
      <c r="U38" s="287"/>
      <c r="V38" s="1"/>
    </row>
    <row r="39" spans="1:22" x14ac:dyDescent="0.15">
      <c r="C39" s="442"/>
      <c r="D39" s="443"/>
      <c r="E39" s="443"/>
      <c r="F39" s="444"/>
      <c r="G39" s="445"/>
      <c r="H39" s="445"/>
      <c r="I39" s="446"/>
      <c r="J39" s="444"/>
      <c r="K39" s="445"/>
      <c r="L39" s="447"/>
      <c r="M39" s="448"/>
      <c r="N39" s="445"/>
      <c r="O39" s="446"/>
      <c r="P39" s="285">
        <f t="shared" si="4"/>
        <v>0</v>
      </c>
      <c r="Q39" s="286"/>
      <c r="R39" s="287"/>
      <c r="S39" s="288">
        <f t="shared" si="5"/>
        <v>0</v>
      </c>
      <c r="T39" s="286"/>
      <c r="U39" s="287"/>
    </row>
    <row r="40" spans="1:22" x14ac:dyDescent="0.15">
      <c r="C40" s="442"/>
      <c r="D40" s="443"/>
      <c r="E40" s="443"/>
      <c r="F40" s="444"/>
      <c r="G40" s="445"/>
      <c r="H40" s="445"/>
      <c r="I40" s="446"/>
      <c r="J40" s="444"/>
      <c r="K40" s="445"/>
      <c r="L40" s="447"/>
      <c r="M40" s="448"/>
      <c r="N40" s="445"/>
      <c r="O40" s="446"/>
      <c r="P40" s="285">
        <f>F40+J40</f>
        <v>0</v>
      </c>
      <c r="Q40" s="286"/>
      <c r="R40" s="287"/>
      <c r="S40" s="288">
        <f t="shared" si="5"/>
        <v>0</v>
      </c>
      <c r="T40" s="286"/>
      <c r="U40" s="287"/>
    </row>
    <row r="41" spans="1:22" x14ac:dyDescent="0.15">
      <c r="C41" s="442"/>
      <c r="D41" s="443"/>
      <c r="E41" s="443"/>
      <c r="F41" s="444"/>
      <c r="G41" s="445"/>
      <c r="H41" s="445"/>
      <c r="I41" s="446"/>
      <c r="J41" s="444"/>
      <c r="K41" s="445"/>
      <c r="L41" s="447"/>
      <c r="M41" s="448"/>
      <c r="N41" s="445"/>
      <c r="O41" s="446"/>
      <c r="P41" s="285">
        <f>F41+J41</f>
        <v>0</v>
      </c>
      <c r="Q41" s="286"/>
      <c r="R41" s="287"/>
      <c r="S41" s="288">
        <f t="shared" si="5"/>
        <v>0</v>
      </c>
      <c r="T41" s="286"/>
      <c r="U41" s="287"/>
    </row>
    <row r="42" spans="1:22" ht="13.5" x14ac:dyDescent="0.15">
      <c r="A42" s="1"/>
      <c r="B42" s="1"/>
      <c r="C42" s="442"/>
      <c r="D42" s="443"/>
      <c r="E42" s="443"/>
      <c r="F42" s="444"/>
      <c r="G42" s="445"/>
      <c r="H42" s="445"/>
      <c r="I42" s="446"/>
      <c r="J42" s="444"/>
      <c r="K42" s="445"/>
      <c r="L42" s="447"/>
      <c r="M42" s="448"/>
      <c r="N42" s="445"/>
      <c r="O42" s="446"/>
      <c r="P42" s="285">
        <f t="shared" ref="P42:P46" si="6">F42+J42</f>
        <v>0</v>
      </c>
      <c r="Q42" s="286"/>
      <c r="R42" s="287"/>
      <c r="S42" s="288">
        <f t="shared" ref="S42:S46" si="7">M42</f>
        <v>0</v>
      </c>
      <c r="T42" s="286"/>
      <c r="U42" s="287"/>
      <c r="V42" s="1"/>
    </row>
    <row r="43" spans="1:22" ht="13.5" x14ac:dyDescent="0.15">
      <c r="A43" s="1"/>
      <c r="B43" s="1"/>
      <c r="C43" s="442"/>
      <c r="D43" s="443"/>
      <c r="E43" s="443"/>
      <c r="F43" s="444"/>
      <c r="G43" s="445"/>
      <c r="H43" s="445"/>
      <c r="I43" s="446"/>
      <c r="J43" s="444"/>
      <c r="K43" s="445"/>
      <c r="L43" s="447"/>
      <c r="M43" s="448"/>
      <c r="N43" s="445"/>
      <c r="O43" s="446"/>
      <c r="P43" s="285">
        <f t="shared" si="6"/>
        <v>0</v>
      </c>
      <c r="Q43" s="286"/>
      <c r="R43" s="287"/>
      <c r="S43" s="288">
        <f t="shared" si="7"/>
        <v>0</v>
      </c>
      <c r="T43" s="286"/>
      <c r="U43" s="287"/>
      <c r="V43" s="1"/>
    </row>
    <row r="44" spans="1:22" ht="13.5" x14ac:dyDescent="0.15">
      <c r="A44" s="1"/>
      <c r="B44" s="1"/>
      <c r="C44" s="442"/>
      <c r="D44" s="443"/>
      <c r="E44" s="443"/>
      <c r="F44" s="444"/>
      <c r="G44" s="445"/>
      <c r="H44" s="445"/>
      <c r="I44" s="446"/>
      <c r="J44" s="444"/>
      <c r="K44" s="445"/>
      <c r="L44" s="447"/>
      <c r="M44" s="448"/>
      <c r="N44" s="445"/>
      <c r="O44" s="446"/>
      <c r="P44" s="285">
        <f t="shared" si="6"/>
        <v>0</v>
      </c>
      <c r="Q44" s="286"/>
      <c r="R44" s="287"/>
      <c r="S44" s="288">
        <f t="shared" si="7"/>
        <v>0</v>
      </c>
      <c r="T44" s="286"/>
      <c r="U44" s="287"/>
      <c r="V44" s="1"/>
    </row>
    <row r="45" spans="1:22" x14ac:dyDescent="0.15">
      <c r="C45" s="442"/>
      <c r="D45" s="443"/>
      <c r="E45" s="443"/>
      <c r="F45" s="444"/>
      <c r="G45" s="445"/>
      <c r="H45" s="445"/>
      <c r="I45" s="446"/>
      <c r="J45" s="444"/>
      <c r="K45" s="445"/>
      <c r="L45" s="447"/>
      <c r="M45" s="448"/>
      <c r="N45" s="445"/>
      <c r="O45" s="446"/>
      <c r="P45" s="285">
        <f t="shared" si="6"/>
        <v>0</v>
      </c>
      <c r="Q45" s="286"/>
      <c r="R45" s="287"/>
      <c r="S45" s="288">
        <f t="shared" si="7"/>
        <v>0</v>
      </c>
      <c r="T45" s="286"/>
      <c r="U45" s="287"/>
    </row>
    <row r="46" spans="1:22" x14ac:dyDescent="0.15">
      <c r="C46" s="442"/>
      <c r="D46" s="443"/>
      <c r="E46" s="443"/>
      <c r="F46" s="444"/>
      <c r="G46" s="445"/>
      <c r="H46" s="445"/>
      <c r="I46" s="446"/>
      <c r="J46" s="444"/>
      <c r="K46" s="445"/>
      <c r="L46" s="447"/>
      <c r="M46" s="448"/>
      <c r="N46" s="445"/>
      <c r="O46" s="446"/>
      <c r="P46" s="285">
        <f t="shared" si="6"/>
        <v>0</v>
      </c>
      <c r="Q46" s="286"/>
      <c r="R46" s="287"/>
      <c r="S46" s="288">
        <f t="shared" si="7"/>
        <v>0</v>
      </c>
      <c r="T46" s="286"/>
      <c r="U46" s="287"/>
    </row>
    <row r="47" spans="1:22" ht="13.5" x14ac:dyDescent="0.15">
      <c r="A47" s="1"/>
      <c r="B47" s="1"/>
      <c r="C47" s="442"/>
      <c r="D47" s="443"/>
      <c r="E47" s="443"/>
      <c r="F47" s="444"/>
      <c r="G47" s="445"/>
      <c r="H47" s="445"/>
      <c r="I47" s="446"/>
      <c r="J47" s="444"/>
      <c r="K47" s="445"/>
      <c r="L47" s="447"/>
      <c r="M47" s="448"/>
      <c r="N47" s="445"/>
      <c r="O47" s="446"/>
      <c r="P47" s="285">
        <f t="shared" si="0"/>
        <v>0</v>
      </c>
      <c r="Q47" s="286"/>
      <c r="R47" s="287"/>
      <c r="S47" s="288">
        <f t="shared" si="1"/>
        <v>0</v>
      </c>
      <c r="T47" s="286"/>
      <c r="U47" s="287"/>
      <c r="V47" s="1"/>
    </row>
    <row r="48" spans="1:22" ht="13.5" x14ac:dyDescent="0.15">
      <c r="A48" s="1"/>
      <c r="B48" s="1"/>
      <c r="C48" s="442"/>
      <c r="D48" s="443"/>
      <c r="E48" s="443"/>
      <c r="F48" s="444"/>
      <c r="G48" s="445"/>
      <c r="H48" s="445"/>
      <c r="I48" s="446"/>
      <c r="J48" s="444"/>
      <c r="K48" s="445"/>
      <c r="L48" s="447"/>
      <c r="M48" s="448"/>
      <c r="N48" s="445"/>
      <c r="O48" s="446"/>
      <c r="P48" s="285">
        <f t="shared" si="0"/>
        <v>0</v>
      </c>
      <c r="Q48" s="286"/>
      <c r="R48" s="287"/>
      <c r="S48" s="288">
        <f t="shared" si="1"/>
        <v>0</v>
      </c>
      <c r="T48" s="286"/>
      <c r="U48" s="287"/>
      <c r="V48" s="1"/>
    </row>
    <row r="49" spans="1:22" ht="13.5" x14ac:dyDescent="0.15">
      <c r="A49" s="1"/>
      <c r="B49" s="1"/>
      <c r="C49" s="442"/>
      <c r="D49" s="443"/>
      <c r="E49" s="443"/>
      <c r="F49" s="444"/>
      <c r="G49" s="445"/>
      <c r="H49" s="445"/>
      <c r="I49" s="446"/>
      <c r="J49" s="444"/>
      <c r="K49" s="445"/>
      <c r="L49" s="447"/>
      <c r="M49" s="448"/>
      <c r="N49" s="445"/>
      <c r="O49" s="446"/>
      <c r="P49" s="285">
        <f t="shared" si="0"/>
        <v>0</v>
      </c>
      <c r="Q49" s="286"/>
      <c r="R49" s="287"/>
      <c r="S49" s="288">
        <f t="shared" si="1"/>
        <v>0</v>
      </c>
      <c r="T49" s="286"/>
      <c r="U49" s="287"/>
      <c r="V49" s="1"/>
    </row>
    <row r="50" spans="1:22" x14ac:dyDescent="0.15">
      <c r="C50" s="442"/>
      <c r="D50" s="443"/>
      <c r="E50" s="443"/>
      <c r="F50" s="444"/>
      <c r="G50" s="445"/>
      <c r="H50" s="445"/>
      <c r="I50" s="446"/>
      <c r="J50" s="444"/>
      <c r="K50" s="445"/>
      <c r="L50" s="447"/>
      <c r="M50" s="448"/>
      <c r="N50" s="445"/>
      <c r="O50" s="446"/>
      <c r="P50" s="285">
        <f t="shared" si="0"/>
        <v>0</v>
      </c>
      <c r="Q50" s="286"/>
      <c r="R50" s="287"/>
      <c r="S50" s="288">
        <f t="shared" si="1"/>
        <v>0</v>
      </c>
      <c r="T50" s="286"/>
      <c r="U50" s="287"/>
    </row>
    <row r="51" spans="1:22" x14ac:dyDescent="0.15">
      <c r="C51" s="442"/>
      <c r="D51" s="443"/>
      <c r="E51" s="443"/>
      <c r="F51" s="444"/>
      <c r="G51" s="445"/>
      <c r="H51" s="445"/>
      <c r="I51" s="446"/>
      <c r="J51" s="444"/>
      <c r="K51" s="445"/>
      <c r="L51" s="447"/>
      <c r="M51" s="448"/>
      <c r="N51" s="445"/>
      <c r="O51" s="446"/>
      <c r="P51" s="285">
        <f t="shared" si="0"/>
        <v>0</v>
      </c>
      <c r="Q51" s="286"/>
      <c r="R51" s="287"/>
      <c r="S51" s="288">
        <f t="shared" si="1"/>
        <v>0</v>
      </c>
      <c r="T51" s="286"/>
      <c r="U51" s="287"/>
    </row>
    <row r="52" spans="1:22" ht="19.5" thickBot="1" x14ac:dyDescent="0.2">
      <c r="C52" s="449"/>
      <c r="D52" s="450"/>
      <c r="E52" s="450"/>
      <c r="F52" s="451"/>
      <c r="G52" s="452"/>
      <c r="H52" s="452"/>
      <c r="I52" s="453"/>
      <c r="J52" s="451"/>
      <c r="K52" s="452"/>
      <c r="L52" s="454"/>
      <c r="M52" s="455"/>
      <c r="N52" s="452"/>
      <c r="O52" s="453"/>
      <c r="P52" s="285">
        <f t="shared" si="0"/>
        <v>0</v>
      </c>
      <c r="Q52" s="286"/>
      <c r="R52" s="287"/>
      <c r="S52" s="288">
        <f t="shared" si="1"/>
        <v>0</v>
      </c>
      <c r="T52" s="286"/>
      <c r="U52" s="287"/>
    </row>
    <row r="53" spans="1:22" ht="19.5" thickTop="1" x14ac:dyDescent="0.15">
      <c r="C53" s="277" t="s">
        <v>3</v>
      </c>
      <c r="D53" s="278"/>
      <c r="E53" s="278"/>
      <c r="F53" s="279">
        <f>SUM(F5:I52)</f>
        <v>0</v>
      </c>
      <c r="G53" s="280"/>
      <c r="H53" s="280"/>
      <c r="I53" s="281"/>
      <c r="J53" s="279">
        <f>SUM(J5:L52)</f>
        <v>0</v>
      </c>
      <c r="K53" s="280"/>
      <c r="L53" s="282"/>
      <c r="M53" s="283">
        <f>SUM(M5:O52)</f>
        <v>0</v>
      </c>
      <c r="N53" s="280"/>
      <c r="O53" s="281"/>
      <c r="P53" s="284">
        <f>SUM(P5:R52)</f>
        <v>0</v>
      </c>
      <c r="Q53" s="280"/>
      <c r="R53" s="282"/>
      <c r="S53" s="283">
        <f>SUM(S5:U52)</f>
        <v>0</v>
      </c>
      <c r="T53" s="280"/>
      <c r="U53" s="282"/>
    </row>
  </sheetData>
  <mergeCells count="310">
    <mergeCell ref="C29:E29"/>
    <mergeCell ref="F29:I29"/>
    <mergeCell ref="J29:L29"/>
    <mergeCell ref="M29:O29"/>
    <mergeCell ref="P29:R29"/>
    <mergeCell ref="S29:U29"/>
    <mergeCell ref="C25:E25"/>
    <mergeCell ref="F25:I25"/>
    <mergeCell ref="J25:L25"/>
    <mergeCell ref="M25:O25"/>
    <mergeCell ref="P25:R25"/>
    <mergeCell ref="S25:U25"/>
    <mergeCell ref="C26:E26"/>
    <mergeCell ref="F26:I26"/>
    <mergeCell ref="J26:L26"/>
    <mergeCell ref="M26:O26"/>
    <mergeCell ref="P26:R26"/>
    <mergeCell ref="S26:U26"/>
    <mergeCell ref="C21:E21"/>
    <mergeCell ref="F21:I21"/>
    <mergeCell ref="J21:L21"/>
    <mergeCell ref="M21:O21"/>
    <mergeCell ref="P21:R21"/>
    <mergeCell ref="S21:U21"/>
    <mergeCell ref="C22:E22"/>
    <mergeCell ref="F22:I22"/>
    <mergeCell ref="J22:L22"/>
    <mergeCell ref="M22:O22"/>
    <mergeCell ref="P22:R22"/>
    <mergeCell ref="S22:U22"/>
    <mergeCell ref="C17:E17"/>
    <mergeCell ref="F17:I17"/>
    <mergeCell ref="J17:L17"/>
    <mergeCell ref="M17:O17"/>
    <mergeCell ref="P17:R17"/>
    <mergeCell ref="S17:U17"/>
    <mergeCell ref="C18:E18"/>
    <mergeCell ref="F18:I18"/>
    <mergeCell ref="J18:L18"/>
    <mergeCell ref="M18:O18"/>
    <mergeCell ref="P18:R18"/>
    <mergeCell ref="S18:U18"/>
    <mergeCell ref="M15:O15"/>
    <mergeCell ref="P15:R15"/>
    <mergeCell ref="S15:U15"/>
    <mergeCell ref="C16:E16"/>
    <mergeCell ref="F16:I16"/>
    <mergeCell ref="J16:L16"/>
    <mergeCell ref="M16:O16"/>
    <mergeCell ref="P16:R16"/>
    <mergeCell ref="S16:U16"/>
    <mergeCell ref="C13:E13"/>
    <mergeCell ref="F13:I13"/>
    <mergeCell ref="J13:L13"/>
    <mergeCell ref="M13:O13"/>
    <mergeCell ref="P13:R13"/>
    <mergeCell ref="S13:U13"/>
    <mergeCell ref="C14:E14"/>
    <mergeCell ref="F14:I14"/>
    <mergeCell ref="J14:L14"/>
    <mergeCell ref="M14:O14"/>
    <mergeCell ref="P14:R14"/>
    <mergeCell ref="S14:U14"/>
    <mergeCell ref="C11:E11"/>
    <mergeCell ref="F11:I11"/>
    <mergeCell ref="J11:L11"/>
    <mergeCell ref="M11:O11"/>
    <mergeCell ref="P11:R11"/>
    <mergeCell ref="S11:U11"/>
    <mergeCell ref="C12:E12"/>
    <mergeCell ref="F12:I12"/>
    <mergeCell ref="J12:L12"/>
    <mergeCell ref="M12:O12"/>
    <mergeCell ref="P12:R12"/>
    <mergeCell ref="S12:U12"/>
    <mergeCell ref="M9:O9"/>
    <mergeCell ref="P9:R9"/>
    <mergeCell ref="S9:U9"/>
    <mergeCell ref="C10:E10"/>
    <mergeCell ref="F10:I10"/>
    <mergeCell ref="J10:L10"/>
    <mergeCell ref="M10:O10"/>
    <mergeCell ref="P10:R10"/>
    <mergeCell ref="S10:U10"/>
    <mergeCell ref="M41:O41"/>
    <mergeCell ref="P41:R41"/>
    <mergeCell ref="S41:U41"/>
    <mergeCell ref="C6:E6"/>
    <mergeCell ref="F6:I6"/>
    <mergeCell ref="J6:L6"/>
    <mergeCell ref="M6:O6"/>
    <mergeCell ref="P6:R6"/>
    <mergeCell ref="S6:U6"/>
    <mergeCell ref="C7:E7"/>
    <mergeCell ref="F7:I7"/>
    <mergeCell ref="J7:L7"/>
    <mergeCell ref="M7:O7"/>
    <mergeCell ref="P7:R7"/>
    <mergeCell ref="S7:U7"/>
    <mergeCell ref="C8:E8"/>
    <mergeCell ref="F8:I8"/>
    <mergeCell ref="J8:L8"/>
    <mergeCell ref="M8:O8"/>
    <mergeCell ref="P8:R8"/>
    <mergeCell ref="S8:U8"/>
    <mergeCell ref="C9:E9"/>
    <mergeCell ref="F9:I9"/>
    <mergeCell ref="J9:L9"/>
    <mergeCell ref="C37:E37"/>
    <mergeCell ref="F37:I37"/>
    <mergeCell ref="J37:L37"/>
    <mergeCell ref="M37:O37"/>
    <mergeCell ref="P37:R37"/>
    <mergeCell ref="S37:U37"/>
    <mergeCell ref="C38:E38"/>
    <mergeCell ref="F38:I38"/>
    <mergeCell ref="J38:L38"/>
    <mergeCell ref="M38:O38"/>
    <mergeCell ref="P38:R38"/>
    <mergeCell ref="S38:U38"/>
    <mergeCell ref="C35:E35"/>
    <mergeCell ref="F35:I35"/>
    <mergeCell ref="J35:L35"/>
    <mergeCell ref="M35:O35"/>
    <mergeCell ref="P35:R35"/>
    <mergeCell ref="S35:U35"/>
    <mergeCell ref="C36:E36"/>
    <mergeCell ref="F36:I36"/>
    <mergeCell ref="J36:L36"/>
    <mergeCell ref="M36:O36"/>
    <mergeCell ref="P36:R36"/>
    <mergeCell ref="S36:U36"/>
    <mergeCell ref="S32:U32"/>
    <mergeCell ref="C33:E33"/>
    <mergeCell ref="F33:I33"/>
    <mergeCell ref="J33:L33"/>
    <mergeCell ref="M33:O33"/>
    <mergeCell ref="P33:R33"/>
    <mergeCell ref="S33:U33"/>
    <mergeCell ref="C34:E34"/>
    <mergeCell ref="F34:I34"/>
    <mergeCell ref="J34:L34"/>
    <mergeCell ref="M34:O34"/>
    <mergeCell ref="P34:R34"/>
    <mergeCell ref="S34:U34"/>
    <mergeCell ref="S46:U46"/>
    <mergeCell ref="C30:E30"/>
    <mergeCell ref="F30:I30"/>
    <mergeCell ref="J30:L30"/>
    <mergeCell ref="M30:O30"/>
    <mergeCell ref="P30:R30"/>
    <mergeCell ref="S30:U30"/>
    <mergeCell ref="C31:E31"/>
    <mergeCell ref="F31:I31"/>
    <mergeCell ref="J31:L31"/>
    <mergeCell ref="M31:O31"/>
    <mergeCell ref="P31:R31"/>
    <mergeCell ref="S31:U31"/>
    <mergeCell ref="C32:E32"/>
    <mergeCell ref="F32:I32"/>
    <mergeCell ref="J32:L32"/>
    <mergeCell ref="M32:O32"/>
    <mergeCell ref="P32:R32"/>
    <mergeCell ref="C53:E53"/>
    <mergeCell ref="F53:I53"/>
    <mergeCell ref="J53:L53"/>
    <mergeCell ref="M53:O53"/>
    <mergeCell ref="P53:R53"/>
    <mergeCell ref="S53:U53"/>
    <mergeCell ref="C42:E42"/>
    <mergeCell ref="F42:I42"/>
    <mergeCell ref="J42:L42"/>
    <mergeCell ref="M42:O42"/>
    <mergeCell ref="P42:R42"/>
    <mergeCell ref="S42:U42"/>
    <mergeCell ref="C43:E43"/>
    <mergeCell ref="F43:I43"/>
    <mergeCell ref="J43:L43"/>
    <mergeCell ref="M43:O43"/>
    <mergeCell ref="P43:R43"/>
    <mergeCell ref="S43:U43"/>
    <mergeCell ref="C44:E44"/>
    <mergeCell ref="F44:I44"/>
    <mergeCell ref="J44:L44"/>
    <mergeCell ref="M44:O44"/>
    <mergeCell ref="P44:R44"/>
    <mergeCell ref="S44:U44"/>
    <mergeCell ref="S5:U5"/>
    <mergeCell ref="C47:E47"/>
    <mergeCell ref="F47:I47"/>
    <mergeCell ref="J47:L47"/>
    <mergeCell ref="M47:O47"/>
    <mergeCell ref="P47:R47"/>
    <mergeCell ref="S47:U47"/>
    <mergeCell ref="C48:E48"/>
    <mergeCell ref="F48:I48"/>
    <mergeCell ref="J48:L48"/>
    <mergeCell ref="M48:O48"/>
    <mergeCell ref="P48:R48"/>
    <mergeCell ref="S48:U48"/>
    <mergeCell ref="C45:E45"/>
    <mergeCell ref="F45:I45"/>
    <mergeCell ref="J45:L45"/>
    <mergeCell ref="M45:O45"/>
    <mergeCell ref="P45:R45"/>
    <mergeCell ref="S45:U45"/>
    <mergeCell ref="C46:E46"/>
    <mergeCell ref="F46:I46"/>
    <mergeCell ref="J46:L46"/>
    <mergeCell ref="M46:O46"/>
    <mergeCell ref="P46:R46"/>
    <mergeCell ref="C2:E2"/>
    <mergeCell ref="F2:I2"/>
    <mergeCell ref="J2:O2"/>
    <mergeCell ref="P2:U2"/>
    <mergeCell ref="C3:E3"/>
    <mergeCell ref="F3:I3"/>
    <mergeCell ref="J3:L3"/>
    <mergeCell ref="M3:O3"/>
    <mergeCell ref="P3:R3"/>
    <mergeCell ref="S3:U3"/>
    <mergeCell ref="C4:E4"/>
    <mergeCell ref="F4:I4"/>
    <mergeCell ref="J4:L4"/>
    <mergeCell ref="M4:O4"/>
    <mergeCell ref="P4:R4"/>
    <mergeCell ref="S4:U4"/>
    <mergeCell ref="C5:E5"/>
    <mergeCell ref="F5:I5"/>
    <mergeCell ref="J5:L5"/>
    <mergeCell ref="M5:O5"/>
    <mergeCell ref="P5:R5"/>
    <mergeCell ref="C24:E24"/>
    <mergeCell ref="F24:I24"/>
    <mergeCell ref="J24:L24"/>
    <mergeCell ref="M24:O24"/>
    <mergeCell ref="P24:R24"/>
    <mergeCell ref="S24:U24"/>
    <mergeCell ref="C27:E27"/>
    <mergeCell ref="F27:I27"/>
    <mergeCell ref="J27:L27"/>
    <mergeCell ref="M27:O27"/>
    <mergeCell ref="P27:R27"/>
    <mergeCell ref="S27:U27"/>
    <mergeCell ref="C28:E28"/>
    <mergeCell ref="F28:I28"/>
    <mergeCell ref="J28:L28"/>
    <mergeCell ref="M28:O28"/>
    <mergeCell ref="P28:R28"/>
    <mergeCell ref="S28:U28"/>
    <mergeCell ref="C19:E19"/>
    <mergeCell ref="F19:I19"/>
    <mergeCell ref="J19:L19"/>
    <mergeCell ref="M19:O19"/>
    <mergeCell ref="P19:R19"/>
    <mergeCell ref="S19:U19"/>
    <mergeCell ref="C20:E20"/>
    <mergeCell ref="F20:I20"/>
    <mergeCell ref="J20:L20"/>
    <mergeCell ref="M20:O20"/>
    <mergeCell ref="P20:R20"/>
    <mergeCell ref="S20:U20"/>
    <mergeCell ref="C23:E23"/>
    <mergeCell ref="F23:I23"/>
    <mergeCell ref="J23:L23"/>
    <mergeCell ref="M23:O23"/>
    <mergeCell ref="P23:R23"/>
    <mergeCell ref="S23:U23"/>
    <mergeCell ref="C49:E49"/>
    <mergeCell ref="F49:I49"/>
    <mergeCell ref="J49:L49"/>
    <mergeCell ref="M49:O49"/>
    <mergeCell ref="P49:R49"/>
    <mergeCell ref="S49:U49"/>
    <mergeCell ref="C50:E50"/>
    <mergeCell ref="F50:I50"/>
    <mergeCell ref="J50:L50"/>
    <mergeCell ref="M50:O50"/>
    <mergeCell ref="P50:R50"/>
    <mergeCell ref="S50:U50"/>
    <mergeCell ref="C51:E51"/>
    <mergeCell ref="F51:I51"/>
    <mergeCell ref="J51:L51"/>
    <mergeCell ref="M51:O51"/>
    <mergeCell ref="P51:R51"/>
    <mergeCell ref="S51:U51"/>
    <mergeCell ref="C52:E52"/>
    <mergeCell ref="F52:I52"/>
    <mergeCell ref="J52:L52"/>
    <mergeCell ref="M52:O52"/>
    <mergeCell ref="P52:R52"/>
    <mergeCell ref="S52:U52"/>
    <mergeCell ref="C39:E39"/>
    <mergeCell ref="F39:I39"/>
    <mergeCell ref="J39:L39"/>
    <mergeCell ref="M39:O39"/>
    <mergeCell ref="P39:R39"/>
    <mergeCell ref="S39:U39"/>
    <mergeCell ref="C15:E15"/>
    <mergeCell ref="F15:I15"/>
    <mergeCell ref="J15:L15"/>
    <mergeCell ref="C40:E40"/>
    <mergeCell ref="F40:I40"/>
    <mergeCell ref="J40:L40"/>
    <mergeCell ref="M40:O40"/>
    <mergeCell ref="P40:R40"/>
    <mergeCell ref="S40:U40"/>
    <mergeCell ref="C41:E41"/>
    <mergeCell ref="F41:I41"/>
    <mergeCell ref="J41:L41"/>
  </mergeCells>
  <phoneticPr fontId="4"/>
  <pageMargins left="0.7" right="0.7" top="0.75" bottom="0.75" header="0.3" footer="0.3"/>
  <pageSetup paperSize="9" scale="9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13"/>
  <sheetViews>
    <sheetView showZeros="0" view="pageBreakPreview" zoomScale="85" zoomScaleNormal="100" zoomScaleSheetLayoutView="85" workbookViewId="0">
      <selection activeCell="L4" sqref="L4"/>
    </sheetView>
  </sheetViews>
  <sheetFormatPr defaultColWidth="9" defaultRowHeight="16.5" x14ac:dyDescent="0.4"/>
  <cols>
    <col min="1" max="1" width="1.25" style="14" customWidth="1"/>
    <col min="2" max="2" width="16.375" style="14" customWidth="1"/>
    <col min="3" max="3" width="20.5" style="14" customWidth="1"/>
    <col min="4" max="4" width="6.625" style="14" hidden="1" customWidth="1"/>
    <col min="5" max="5" width="28.5" style="14" customWidth="1"/>
    <col min="6" max="6" width="6.125" style="14" customWidth="1"/>
    <col min="7" max="12" width="20.5" style="14" customWidth="1"/>
    <col min="13" max="13" width="10.875" style="14" customWidth="1"/>
    <col min="14" max="23" width="2.875" style="14" customWidth="1"/>
    <col min="24" max="16384" width="9" style="14"/>
  </cols>
  <sheetData>
    <row r="1" spans="2:14" s="11" customFormat="1" ht="17.25" customHeight="1" x14ac:dyDescent="0.45">
      <c r="B1" s="9" t="s">
        <v>142</v>
      </c>
      <c r="C1" s="10"/>
      <c r="D1" s="10"/>
      <c r="E1" s="10"/>
      <c r="F1" s="10"/>
      <c r="G1" s="10"/>
      <c r="H1" s="10"/>
      <c r="K1" s="12"/>
    </row>
    <row r="2" spans="2:14" s="11" customFormat="1" ht="17.25" customHeight="1" x14ac:dyDescent="0.45">
      <c r="B2" s="9"/>
      <c r="C2" s="10"/>
      <c r="D2" s="10"/>
      <c r="E2" s="10"/>
      <c r="F2" s="10"/>
      <c r="G2" s="10"/>
      <c r="H2" s="10"/>
      <c r="K2" s="12"/>
    </row>
    <row r="3" spans="2:14" s="11" customFormat="1" ht="17.25" customHeight="1" x14ac:dyDescent="0.15">
      <c r="B3" s="9"/>
      <c r="C3" s="111"/>
      <c r="D3" s="105"/>
      <c r="E3" s="105"/>
      <c r="F3" s="105"/>
      <c r="G3" s="173" t="s">
        <v>381</v>
      </c>
      <c r="H3" s="368" t="s">
        <v>20</v>
      </c>
      <c r="I3" s="368"/>
      <c r="J3" s="368"/>
      <c r="K3" s="12"/>
    </row>
    <row r="4" spans="2:14" s="11" customFormat="1" ht="18.75" customHeight="1" x14ac:dyDescent="0.15">
      <c r="C4" s="105"/>
      <c r="D4" s="105"/>
      <c r="E4" s="105"/>
      <c r="F4" s="105"/>
      <c r="G4" s="369" t="s">
        <v>148</v>
      </c>
      <c r="H4" s="369"/>
      <c r="I4" s="369"/>
      <c r="K4" s="12" t="s">
        <v>21</v>
      </c>
      <c r="L4" s="467"/>
      <c r="M4" s="11" t="s">
        <v>378</v>
      </c>
    </row>
    <row r="5" spans="2:14" s="11" customFormat="1" ht="18.75" customHeight="1" x14ac:dyDescent="0.15">
      <c r="B5" s="145" t="s">
        <v>78</v>
      </c>
      <c r="C5" s="105"/>
      <c r="D5" s="105"/>
      <c r="E5" s="105"/>
      <c r="F5" s="105"/>
      <c r="G5" s="13"/>
      <c r="H5" s="13"/>
      <c r="K5" s="12"/>
      <c r="L5" s="112"/>
    </row>
    <row r="6" spans="2:14" s="11" customFormat="1" ht="27" customHeight="1" x14ac:dyDescent="0.15">
      <c r="B6" s="372" t="s">
        <v>143</v>
      </c>
      <c r="C6" s="372"/>
      <c r="D6" s="372"/>
      <c r="E6" s="372"/>
      <c r="F6" s="372"/>
      <c r="G6" s="372"/>
      <c r="H6" s="372"/>
      <c r="I6" s="372"/>
      <c r="J6" s="372"/>
      <c r="K6" s="372"/>
      <c r="L6" s="372"/>
      <c r="M6" s="372"/>
      <c r="N6" s="372"/>
    </row>
    <row r="7" spans="2:14" s="11" customFormat="1" ht="32.450000000000003" customHeight="1" x14ac:dyDescent="0.15">
      <c r="B7" s="372" t="s">
        <v>144</v>
      </c>
      <c r="C7" s="372"/>
      <c r="D7" s="372"/>
      <c r="E7" s="372"/>
      <c r="F7" s="372"/>
      <c r="G7" s="372"/>
      <c r="H7" s="372"/>
      <c r="I7" s="372"/>
      <c r="J7" s="372"/>
      <c r="K7" s="372"/>
      <c r="L7" s="372"/>
      <c r="M7" s="372"/>
      <c r="N7" s="372"/>
    </row>
    <row r="8" spans="2:14" s="11" customFormat="1" ht="28.5" customHeight="1" x14ac:dyDescent="0.15">
      <c r="B8" s="373" t="s">
        <v>76</v>
      </c>
      <c r="C8" s="373"/>
      <c r="D8" s="373"/>
      <c r="E8" s="373"/>
      <c r="F8" s="373"/>
      <c r="G8" s="373"/>
      <c r="H8" s="373"/>
      <c r="I8" s="373"/>
      <c r="J8" s="373"/>
      <c r="K8" s="373"/>
      <c r="L8" s="373"/>
      <c r="M8" s="373"/>
      <c r="N8" s="373"/>
    </row>
    <row r="9" spans="2:14" ht="23.45" customHeight="1" x14ac:dyDescent="0.4">
      <c r="B9" s="146" t="s">
        <v>22</v>
      </c>
      <c r="C9" s="146" t="s">
        <v>121</v>
      </c>
      <c r="D9" s="146" t="s">
        <v>23</v>
      </c>
      <c r="E9" s="147" t="s">
        <v>125</v>
      </c>
      <c r="F9" s="100" t="s">
        <v>19</v>
      </c>
      <c r="G9" s="148" t="s">
        <v>24</v>
      </c>
      <c r="H9" s="149" t="s">
        <v>25</v>
      </c>
      <c r="I9" s="149" t="s">
        <v>26</v>
      </c>
      <c r="J9" s="146" t="s">
        <v>27</v>
      </c>
      <c r="K9" s="146" t="s">
        <v>126</v>
      </c>
      <c r="L9" s="150" t="s">
        <v>18</v>
      </c>
      <c r="M9" s="159" t="s">
        <v>77</v>
      </c>
    </row>
    <row r="10" spans="2:14" ht="38.450000000000003" customHeight="1" x14ac:dyDescent="0.4">
      <c r="B10" s="456"/>
      <c r="C10" s="457"/>
      <c r="D10" s="458">
        <f>MONTH(金銭出納簿!$B10)</f>
        <v>1</v>
      </c>
      <c r="E10" s="459"/>
      <c r="F10" s="151"/>
      <c r="G10" s="462"/>
      <c r="H10" s="463"/>
      <c r="I10" s="15">
        <f>G10-H10</f>
        <v>0</v>
      </c>
      <c r="J10" s="464"/>
      <c r="K10" s="465"/>
      <c r="L10" s="466"/>
      <c r="M10" s="160"/>
    </row>
    <row r="11" spans="2:14" ht="19.149999999999999" customHeight="1" x14ac:dyDescent="0.4">
      <c r="B11" s="456"/>
      <c r="C11" s="457"/>
      <c r="D11" s="458">
        <f>MONTH(金銭出納簿!$B11)</f>
        <v>1</v>
      </c>
      <c r="E11" s="459"/>
      <c r="F11" s="152"/>
      <c r="G11" s="462"/>
      <c r="H11" s="463"/>
      <c r="I11" s="15">
        <f>I10+$G11-$H11</f>
        <v>0</v>
      </c>
      <c r="J11" s="464"/>
      <c r="K11" s="465"/>
      <c r="L11" s="466"/>
      <c r="M11" s="160"/>
    </row>
    <row r="12" spans="2:14" ht="19.149999999999999" customHeight="1" x14ac:dyDescent="0.4">
      <c r="B12" s="460"/>
      <c r="C12" s="457"/>
      <c r="D12" s="458">
        <f>MONTH(金銭出納簿!$B12)</f>
        <v>1</v>
      </c>
      <c r="E12" s="459"/>
      <c r="F12" s="153"/>
      <c r="G12" s="462"/>
      <c r="H12" s="463"/>
      <c r="I12" s="15">
        <f t="shared" ref="I12:I49" si="0">I11+$G12-$H12</f>
        <v>0</v>
      </c>
      <c r="J12" s="464"/>
      <c r="K12" s="465"/>
      <c r="L12" s="466"/>
      <c r="M12" s="160"/>
    </row>
    <row r="13" spans="2:14" ht="19.5" customHeight="1" x14ac:dyDescent="0.4">
      <c r="B13" s="456"/>
      <c r="C13" s="457"/>
      <c r="D13" s="458">
        <f>MONTH(金銭出納簿!$B13)</f>
        <v>1</v>
      </c>
      <c r="E13" s="459"/>
      <c r="F13" s="152"/>
      <c r="G13" s="462"/>
      <c r="H13" s="463"/>
      <c r="I13" s="15">
        <f t="shared" si="0"/>
        <v>0</v>
      </c>
      <c r="J13" s="464"/>
      <c r="K13" s="465"/>
      <c r="L13" s="466"/>
      <c r="M13" s="160"/>
    </row>
    <row r="14" spans="2:14" ht="36.6" customHeight="1" x14ac:dyDescent="0.4">
      <c r="B14" s="460"/>
      <c r="C14" s="457"/>
      <c r="D14" s="458">
        <f>MONTH(金銭出納簿!$B14)</f>
        <v>1</v>
      </c>
      <c r="E14" s="459"/>
      <c r="F14" s="152"/>
      <c r="G14" s="462"/>
      <c r="H14" s="463"/>
      <c r="I14" s="15">
        <f t="shared" si="0"/>
        <v>0</v>
      </c>
      <c r="J14" s="464"/>
      <c r="K14" s="465"/>
      <c r="L14" s="466"/>
      <c r="M14" s="160"/>
    </row>
    <row r="15" spans="2:14" ht="19.5" customHeight="1" x14ac:dyDescent="0.4">
      <c r="B15" s="460"/>
      <c r="C15" s="457"/>
      <c r="D15" s="458">
        <f>MONTH(金銭出納簿!$B15)</f>
        <v>1</v>
      </c>
      <c r="E15" s="459"/>
      <c r="F15" s="152"/>
      <c r="G15" s="462"/>
      <c r="H15" s="463"/>
      <c r="I15" s="15">
        <f t="shared" si="0"/>
        <v>0</v>
      </c>
      <c r="J15" s="464"/>
      <c r="K15" s="465"/>
      <c r="L15" s="466"/>
      <c r="M15" s="160"/>
    </row>
    <row r="16" spans="2:14" ht="19.5" customHeight="1" x14ac:dyDescent="0.4">
      <c r="B16" s="460"/>
      <c r="C16" s="457"/>
      <c r="D16" s="458">
        <f>MONTH(金銭出納簿!$B16)</f>
        <v>1</v>
      </c>
      <c r="E16" s="459"/>
      <c r="F16" s="154"/>
      <c r="G16" s="462"/>
      <c r="H16" s="463"/>
      <c r="I16" s="15">
        <f t="shared" si="0"/>
        <v>0</v>
      </c>
      <c r="J16" s="464"/>
      <c r="K16" s="465"/>
      <c r="L16" s="466"/>
      <c r="M16" s="160"/>
    </row>
    <row r="17" spans="2:13" ht="19.5" customHeight="1" x14ac:dyDescent="0.4">
      <c r="B17" s="460"/>
      <c r="C17" s="457"/>
      <c r="D17" s="458">
        <f>MONTH(金銭出納簿!$B17)</f>
        <v>1</v>
      </c>
      <c r="E17" s="459"/>
      <c r="F17" s="152"/>
      <c r="G17" s="462"/>
      <c r="H17" s="463"/>
      <c r="I17" s="15">
        <f t="shared" si="0"/>
        <v>0</v>
      </c>
      <c r="J17" s="464"/>
      <c r="K17" s="465"/>
      <c r="L17" s="466"/>
      <c r="M17" s="160"/>
    </row>
    <row r="18" spans="2:13" ht="19.5" customHeight="1" x14ac:dyDescent="0.4">
      <c r="B18" s="460"/>
      <c r="C18" s="457"/>
      <c r="D18" s="461">
        <f>MONTH(金銭出納簿!$B18)</f>
        <v>1</v>
      </c>
      <c r="E18" s="459"/>
      <c r="F18" s="152"/>
      <c r="G18" s="462"/>
      <c r="H18" s="463"/>
      <c r="I18" s="15">
        <f t="shared" si="0"/>
        <v>0</v>
      </c>
      <c r="J18" s="464"/>
      <c r="K18" s="465"/>
      <c r="L18" s="466"/>
      <c r="M18" s="160"/>
    </row>
    <row r="19" spans="2:13" ht="19.5" customHeight="1" x14ac:dyDescent="0.4">
      <c r="B19" s="460"/>
      <c r="C19" s="457"/>
      <c r="D19" s="458">
        <f>MONTH(金銭出納簿!$B19)</f>
        <v>1</v>
      </c>
      <c r="E19" s="459"/>
      <c r="F19" s="152"/>
      <c r="G19" s="462"/>
      <c r="H19" s="463"/>
      <c r="I19" s="15">
        <f t="shared" si="0"/>
        <v>0</v>
      </c>
      <c r="J19" s="464"/>
      <c r="K19" s="465"/>
      <c r="L19" s="466"/>
      <c r="M19" s="160"/>
    </row>
    <row r="20" spans="2:13" ht="19.5" customHeight="1" x14ac:dyDescent="0.4">
      <c r="B20" s="460"/>
      <c r="C20" s="457"/>
      <c r="D20" s="458">
        <f>MONTH(金銭出納簿!$B20)</f>
        <v>1</v>
      </c>
      <c r="E20" s="459"/>
      <c r="F20" s="152"/>
      <c r="G20" s="462"/>
      <c r="H20" s="463"/>
      <c r="I20" s="15">
        <f t="shared" si="0"/>
        <v>0</v>
      </c>
      <c r="J20" s="464"/>
      <c r="K20" s="465"/>
      <c r="L20" s="466"/>
      <c r="M20" s="160"/>
    </row>
    <row r="21" spans="2:13" ht="19.5" customHeight="1" x14ac:dyDescent="0.4">
      <c r="B21" s="460"/>
      <c r="C21" s="457"/>
      <c r="D21" s="458">
        <f>MONTH(金銭出納簿!$B21)</f>
        <v>1</v>
      </c>
      <c r="E21" s="459"/>
      <c r="F21" s="152"/>
      <c r="G21" s="462"/>
      <c r="H21" s="463"/>
      <c r="I21" s="15">
        <f t="shared" si="0"/>
        <v>0</v>
      </c>
      <c r="J21" s="464"/>
      <c r="K21" s="465"/>
      <c r="L21" s="466"/>
      <c r="M21" s="160"/>
    </row>
    <row r="22" spans="2:13" ht="19.5" customHeight="1" x14ac:dyDescent="0.4">
      <c r="B22" s="460"/>
      <c r="C22" s="457"/>
      <c r="D22" s="458">
        <f>MONTH(金銭出納簿!$B22)</f>
        <v>1</v>
      </c>
      <c r="E22" s="459"/>
      <c r="F22" s="152"/>
      <c r="G22" s="462"/>
      <c r="H22" s="463"/>
      <c r="I22" s="15">
        <f t="shared" si="0"/>
        <v>0</v>
      </c>
      <c r="J22" s="464"/>
      <c r="K22" s="465"/>
      <c r="L22" s="466"/>
      <c r="M22" s="160"/>
    </row>
    <row r="23" spans="2:13" ht="19.5" customHeight="1" x14ac:dyDescent="0.4">
      <c r="B23" s="460"/>
      <c r="C23" s="457"/>
      <c r="D23" s="458">
        <f>MONTH(金銭出納簿!$B23)</f>
        <v>1</v>
      </c>
      <c r="E23" s="459"/>
      <c r="F23" s="152"/>
      <c r="G23" s="462"/>
      <c r="H23" s="463"/>
      <c r="I23" s="15">
        <f t="shared" si="0"/>
        <v>0</v>
      </c>
      <c r="J23" s="464"/>
      <c r="K23" s="465"/>
      <c r="L23" s="466"/>
      <c r="M23" s="160"/>
    </row>
    <row r="24" spans="2:13" ht="19.5" customHeight="1" x14ac:dyDescent="0.4">
      <c r="B24" s="460"/>
      <c r="C24" s="457"/>
      <c r="D24" s="458">
        <f>MONTH(金銭出納簿!$B24)</f>
        <v>1</v>
      </c>
      <c r="E24" s="459"/>
      <c r="F24" s="152"/>
      <c r="G24" s="462"/>
      <c r="H24" s="463"/>
      <c r="I24" s="15">
        <f t="shared" si="0"/>
        <v>0</v>
      </c>
      <c r="J24" s="464"/>
      <c r="K24" s="465"/>
      <c r="L24" s="466"/>
      <c r="M24" s="160"/>
    </row>
    <row r="25" spans="2:13" ht="19.5" customHeight="1" x14ac:dyDescent="0.4">
      <c r="B25" s="460"/>
      <c r="C25" s="457"/>
      <c r="D25" s="458">
        <f>MONTH(金銭出納簿!$B25)</f>
        <v>1</v>
      </c>
      <c r="E25" s="459"/>
      <c r="F25" s="152"/>
      <c r="G25" s="462"/>
      <c r="H25" s="463"/>
      <c r="I25" s="15">
        <f t="shared" si="0"/>
        <v>0</v>
      </c>
      <c r="J25" s="464"/>
      <c r="K25" s="465"/>
      <c r="L25" s="466"/>
      <c r="M25" s="160"/>
    </row>
    <row r="26" spans="2:13" ht="19.5" customHeight="1" x14ac:dyDescent="0.4">
      <c r="B26" s="460"/>
      <c r="C26" s="457"/>
      <c r="D26" s="458">
        <f>MONTH(金銭出納簿!$B26)</f>
        <v>1</v>
      </c>
      <c r="E26" s="459"/>
      <c r="F26" s="152"/>
      <c r="G26" s="462"/>
      <c r="H26" s="463"/>
      <c r="I26" s="15">
        <f t="shared" si="0"/>
        <v>0</v>
      </c>
      <c r="J26" s="464"/>
      <c r="K26" s="465"/>
      <c r="L26" s="466"/>
      <c r="M26" s="160"/>
    </row>
    <row r="27" spans="2:13" ht="19.5" customHeight="1" x14ac:dyDescent="0.4">
      <c r="B27" s="460"/>
      <c r="C27" s="457"/>
      <c r="D27" s="458">
        <f>MONTH(金銭出納簿!$B27)</f>
        <v>1</v>
      </c>
      <c r="E27" s="459"/>
      <c r="F27" s="152"/>
      <c r="G27" s="462"/>
      <c r="H27" s="463"/>
      <c r="I27" s="15">
        <f t="shared" si="0"/>
        <v>0</v>
      </c>
      <c r="J27" s="464"/>
      <c r="K27" s="465"/>
      <c r="L27" s="466"/>
      <c r="M27" s="160"/>
    </row>
    <row r="28" spans="2:13" ht="19.5" customHeight="1" x14ac:dyDescent="0.4">
      <c r="B28" s="460"/>
      <c r="C28" s="457"/>
      <c r="D28" s="458">
        <f>MONTH(金銭出納簿!$B28)</f>
        <v>1</v>
      </c>
      <c r="E28" s="459"/>
      <c r="F28" s="151"/>
      <c r="G28" s="462"/>
      <c r="H28" s="463"/>
      <c r="I28" s="15">
        <f t="shared" si="0"/>
        <v>0</v>
      </c>
      <c r="J28" s="464"/>
      <c r="K28" s="465"/>
      <c r="L28" s="466"/>
      <c r="M28" s="160"/>
    </row>
    <row r="29" spans="2:13" ht="19.5" customHeight="1" x14ac:dyDescent="0.4">
      <c r="B29" s="460"/>
      <c r="C29" s="457"/>
      <c r="D29" s="458">
        <f>MONTH(金銭出納簿!$B29)</f>
        <v>1</v>
      </c>
      <c r="E29" s="459"/>
      <c r="F29" s="152"/>
      <c r="G29" s="462"/>
      <c r="H29" s="463"/>
      <c r="I29" s="15">
        <f t="shared" si="0"/>
        <v>0</v>
      </c>
      <c r="J29" s="464"/>
      <c r="K29" s="465"/>
      <c r="L29" s="466"/>
      <c r="M29" s="160"/>
    </row>
    <row r="30" spans="2:13" ht="19.5" customHeight="1" x14ac:dyDescent="0.4">
      <c r="B30" s="460"/>
      <c r="C30" s="457"/>
      <c r="D30" s="458">
        <f>MONTH(金銭出納簿!$B30)</f>
        <v>1</v>
      </c>
      <c r="E30" s="459"/>
      <c r="F30" s="153"/>
      <c r="G30" s="462"/>
      <c r="H30" s="463"/>
      <c r="I30" s="15">
        <f t="shared" si="0"/>
        <v>0</v>
      </c>
      <c r="J30" s="464"/>
      <c r="K30" s="465"/>
      <c r="L30" s="466"/>
      <c r="M30" s="160"/>
    </row>
    <row r="31" spans="2:13" ht="19.5" customHeight="1" x14ac:dyDescent="0.4">
      <c r="B31" s="460"/>
      <c r="C31" s="457"/>
      <c r="D31" s="458">
        <f>MONTH(金銭出納簿!$B31)</f>
        <v>1</v>
      </c>
      <c r="E31" s="459"/>
      <c r="F31" s="152"/>
      <c r="G31" s="462"/>
      <c r="H31" s="463"/>
      <c r="I31" s="15">
        <f t="shared" si="0"/>
        <v>0</v>
      </c>
      <c r="J31" s="464"/>
      <c r="K31" s="465"/>
      <c r="L31" s="466"/>
      <c r="M31" s="160"/>
    </row>
    <row r="32" spans="2:13" ht="19.5" customHeight="1" x14ac:dyDescent="0.4">
      <c r="B32" s="460"/>
      <c r="C32" s="457"/>
      <c r="D32" s="458">
        <f>MONTH(金銭出納簿!$B32)</f>
        <v>1</v>
      </c>
      <c r="E32" s="459"/>
      <c r="F32" s="152"/>
      <c r="G32" s="462"/>
      <c r="H32" s="463"/>
      <c r="I32" s="15">
        <f t="shared" si="0"/>
        <v>0</v>
      </c>
      <c r="J32" s="464"/>
      <c r="K32" s="465"/>
      <c r="L32" s="466"/>
      <c r="M32" s="160"/>
    </row>
    <row r="33" spans="2:13" ht="19.5" customHeight="1" x14ac:dyDescent="0.4">
      <c r="B33" s="460"/>
      <c r="C33" s="457"/>
      <c r="D33" s="458">
        <f>MONTH(金銭出納簿!$B33)</f>
        <v>1</v>
      </c>
      <c r="E33" s="459"/>
      <c r="F33" s="152"/>
      <c r="G33" s="462"/>
      <c r="H33" s="463"/>
      <c r="I33" s="15">
        <f t="shared" si="0"/>
        <v>0</v>
      </c>
      <c r="J33" s="464"/>
      <c r="K33" s="465"/>
      <c r="L33" s="466"/>
      <c r="M33" s="160"/>
    </row>
    <row r="34" spans="2:13" ht="19.5" customHeight="1" x14ac:dyDescent="0.4">
      <c r="B34" s="460"/>
      <c r="C34" s="457"/>
      <c r="D34" s="458">
        <f>MONTH(金銭出納簿!$B34)</f>
        <v>1</v>
      </c>
      <c r="E34" s="459"/>
      <c r="F34" s="154"/>
      <c r="G34" s="462"/>
      <c r="H34" s="463"/>
      <c r="I34" s="15">
        <f t="shared" si="0"/>
        <v>0</v>
      </c>
      <c r="J34" s="464"/>
      <c r="K34" s="465"/>
      <c r="L34" s="466"/>
      <c r="M34" s="160"/>
    </row>
    <row r="35" spans="2:13" ht="19.5" customHeight="1" x14ac:dyDescent="0.4">
      <c r="B35" s="460"/>
      <c r="C35" s="457"/>
      <c r="D35" s="458">
        <f>MONTH(金銭出納簿!$B35)</f>
        <v>1</v>
      </c>
      <c r="E35" s="459"/>
      <c r="F35" s="152"/>
      <c r="G35" s="462"/>
      <c r="H35" s="463"/>
      <c r="I35" s="15">
        <f t="shared" si="0"/>
        <v>0</v>
      </c>
      <c r="J35" s="464"/>
      <c r="K35" s="465"/>
      <c r="L35" s="466"/>
      <c r="M35" s="160"/>
    </row>
    <row r="36" spans="2:13" ht="19.5" customHeight="1" x14ac:dyDescent="0.4">
      <c r="B36" s="460"/>
      <c r="C36" s="457"/>
      <c r="D36" s="458">
        <f>MONTH(金銭出納簿!$B36)</f>
        <v>1</v>
      </c>
      <c r="E36" s="459"/>
      <c r="F36" s="152"/>
      <c r="G36" s="462"/>
      <c r="H36" s="463"/>
      <c r="I36" s="15">
        <f t="shared" si="0"/>
        <v>0</v>
      </c>
      <c r="J36" s="464"/>
      <c r="K36" s="465"/>
      <c r="L36" s="466"/>
      <c r="M36" s="160"/>
    </row>
    <row r="37" spans="2:13" ht="19.5" customHeight="1" x14ac:dyDescent="0.4">
      <c r="B37" s="460"/>
      <c r="C37" s="457"/>
      <c r="D37" s="458">
        <f>MONTH(金銭出納簿!$B37)</f>
        <v>1</v>
      </c>
      <c r="E37" s="459"/>
      <c r="F37" s="152"/>
      <c r="G37" s="462"/>
      <c r="H37" s="463"/>
      <c r="I37" s="15">
        <f t="shared" si="0"/>
        <v>0</v>
      </c>
      <c r="J37" s="464"/>
      <c r="K37" s="465"/>
      <c r="L37" s="466"/>
      <c r="M37" s="160"/>
    </row>
    <row r="38" spans="2:13" ht="19.5" customHeight="1" x14ac:dyDescent="0.4">
      <c r="B38" s="460"/>
      <c r="C38" s="457"/>
      <c r="D38" s="458">
        <f>MONTH(金銭出納簿!$B38)</f>
        <v>1</v>
      </c>
      <c r="E38" s="459"/>
      <c r="F38" s="152"/>
      <c r="G38" s="462"/>
      <c r="H38" s="463"/>
      <c r="I38" s="15">
        <f t="shared" si="0"/>
        <v>0</v>
      </c>
      <c r="J38" s="464"/>
      <c r="K38" s="465"/>
      <c r="L38" s="466"/>
      <c r="M38" s="160"/>
    </row>
    <row r="39" spans="2:13" ht="19.5" customHeight="1" x14ac:dyDescent="0.4">
      <c r="B39" s="460"/>
      <c r="C39" s="457"/>
      <c r="D39" s="458">
        <f>MONTH(金銭出納簿!$B39)</f>
        <v>1</v>
      </c>
      <c r="E39" s="459"/>
      <c r="F39" s="152"/>
      <c r="G39" s="462"/>
      <c r="H39" s="463"/>
      <c r="I39" s="15">
        <f t="shared" si="0"/>
        <v>0</v>
      </c>
      <c r="J39" s="464"/>
      <c r="K39" s="465"/>
      <c r="L39" s="466"/>
      <c r="M39" s="160"/>
    </row>
    <row r="40" spans="2:13" ht="19.5" customHeight="1" x14ac:dyDescent="0.4">
      <c r="B40" s="460"/>
      <c r="C40" s="457"/>
      <c r="D40" s="458">
        <f>MONTH(金銭出納簿!$B40)</f>
        <v>1</v>
      </c>
      <c r="E40" s="459"/>
      <c r="F40" s="152"/>
      <c r="G40" s="462"/>
      <c r="H40" s="463"/>
      <c r="I40" s="15">
        <f t="shared" si="0"/>
        <v>0</v>
      </c>
      <c r="J40" s="464"/>
      <c r="K40" s="465"/>
      <c r="L40" s="466"/>
      <c r="M40" s="160"/>
    </row>
    <row r="41" spans="2:13" ht="19.5" customHeight="1" x14ac:dyDescent="0.4">
      <c r="B41" s="460"/>
      <c r="C41" s="457"/>
      <c r="D41" s="458">
        <f>MONTH(金銭出納簿!$B41)</f>
        <v>1</v>
      </c>
      <c r="E41" s="459"/>
      <c r="F41" s="152"/>
      <c r="G41" s="462"/>
      <c r="H41" s="463"/>
      <c r="I41" s="15">
        <f t="shared" si="0"/>
        <v>0</v>
      </c>
      <c r="J41" s="464"/>
      <c r="K41" s="465"/>
      <c r="L41" s="466"/>
      <c r="M41" s="160"/>
    </row>
    <row r="42" spans="2:13" ht="19.5" customHeight="1" x14ac:dyDescent="0.4">
      <c r="B42" s="460"/>
      <c r="C42" s="457"/>
      <c r="D42" s="458">
        <f>MONTH(金銭出納簿!$B42)</f>
        <v>1</v>
      </c>
      <c r="E42" s="459"/>
      <c r="F42" s="152"/>
      <c r="G42" s="462"/>
      <c r="H42" s="463"/>
      <c r="I42" s="15">
        <f t="shared" si="0"/>
        <v>0</v>
      </c>
      <c r="J42" s="464"/>
      <c r="K42" s="465"/>
      <c r="L42" s="466"/>
      <c r="M42" s="160"/>
    </row>
    <row r="43" spans="2:13" ht="19.5" customHeight="1" x14ac:dyDescent="0.4">
      <c r="B43" s="460"/>
      <c r="C43" s="457"/>
      <c r="D43" s="458">
        <f>MONTH(金銭出納簿!$B43)</f>
        <v>1</v>
      </c>
      <c r="E43" s="459"/>
      <c r="F43" s="152"/>
      <c r="G43" s="462"/>
      <c r="H43" s="463"/>
      <c r="I43" s="15">
        <f t="shared" si="0"/>
        <v>0</v>
      </c>
      <c r="J43" s="464"/>
      <c r="K43" s="465"/>
      <c r="L43" s="466"/>
      <c r="M43" s="160"/>
    </row>
    <row r="44" spans="2:13" ht="19.5" customHeight="1" x14ac:dyDescent="0.4">
      <c r="B44" s="460"/>
      <c r="C44" s="457"/>
      <c r="D44" s="458">
        <f>MONTH(金銭出納簿!$B44)</f>
        <v>1</v>
      </c>
      <c r="E44" s="459"/>
      <c r="F44" s="152"/>
      <c r="G44" s="462"/>
      <c r="H44" s="463"/>
      <c r="I44" s="15">
        <f t="shared" si="0"/>
        <v>0</v>
      </c>
      <c r="J44" s="464"/>
      <c r="K44" s="465"/>
      <c r="L44" s="466"/>
      <c r="M44" s="160"/>
    </row>
    <row r="45" spans="2:13" ht="19.5" customHeight="1" x14ac:dyDescent="0.4">
      <c r="B45" s="460"/>
      <c r="C45" s="457"/>
      <c r="D45" s="458">
        <f>MONTH(金銭出納簿!$B45)</f>
        <v>1</v>
      </c>
      <c r="E45" s="459"/>
      <c r="F45" s="152"/>
      <c r="G45" s="462"/>
      <c r="H45" s="463"/>
      <c r="I45" s="15">
        <f t="shared" si="0"/>
        <v>0</v>
      </c>
      <c r="J45" s="464"/>
      <c r="K45" s="465"/>
      <c r="L45" s="466"/>
      <c r="M45" s="160"/>
    </row>
    <row r="46" spans="2:13" ht="19.5" customHeight="1" x14ac:dyDescent="0.4">
      <c r="B46" s="460"/>
      <c r="C46" s="457"/>
      <c r="D46" s="458">
        <f>MONTH(金銭出納簿!$B46)</f>
        <v>1</v>
      </c>
      <c r="E46" s="459"/>
      <c r="F46" s="152"/>
      <c r="G46" s="462"/>
      <c r="H46" s="463"/>
      <c r="I46" s="15">
        <f t="shared" si="0"/>
        <v>0</v>
      </c>
      <c r="J46" s="464"/>
      <c r="K46" s="465"/>
      <c r="L46" s="466"/>
      <c r="M46" s="160"/>
    </row>
    <row r="47" spans="2:13" ht="19.5" customHeight="1" x14ac:dyDescent="0.4">
      <c r="B47" s="460"/>
      <c r="C47" s="457"/>
      <c r="D47" s="458">
        <f>MONTH(金銭出納簿!$B47)</f>
        <v>1</v>
      </c>
      <c r="E47" s="459"/>
      <c r="F47" s="152"/>
      <c r="G47" s="462"/>
      <c r="H47" s="463"/>
      <c r="I47" s="15">
        <f t="shared" si="0"/>
        <v>0</v>
      </c>
      <c r="J47" s="464"/>
      <c r="K47" s="465"/>
      <c r="L47" s="466"/>
      <c r="M47" s="160"/>
    </row>
    <row r="48" spans="2:13" ht="19.5" customHeight="1" x14ac:dyDescent="0.4">
      <c r="B48" s="460"/>
      <c r="C48" s="457"/>
      <c r="D48" s="458">
        <f>MONTH(金銭出納簿!$B48)</f>
        <v>1</v>
      </c>
      <c r="E48" s="459"/>
      <c r="F48" s="152"/>
      <c r="G48" s="462"/>
      <c r="H48" s="463"/>
      <c r="I48" s="15">
        <f t="shared" si="0"/>
        <v>0</v>
      </c>
      <c r="J48" s="464"/>
      <c r="K48" s="465"/>
      <c r="L48" s="466"/>
      <c r="M48" s="160"/>
    </row>
    <row r="49" spans="2:13" ht="19.5" customHeight="1" x14ac:dyDescent="0.4">
      <c r="B49" s="460"/>
      <c r="C49" s="457"/>
      <c r="D49" s="458">
        <f>MONTH(金銭出納簿!$B49)</f>
        <v>1</v>
      </c>
      <c r="E49" s="459"/>
      <c r="F49" s="152"/>
      <c r="G49" s="462"/>
      <c r="H49" s="463"/>
      <c r="I49" s="15">
        <f t="shared" si="0"/>
        <v>0</v>
      </c>
      <c r="J49" s="464"/>
      <c r="K49" s="465"/>
      <c r="L49" s="466"/>
      <c r="M49" s="160"/>
    </row>
    <row r="50" spans="2:13" ht="19.5" customHeight="1" thickBot="1" x14ac:dyDescent="0.45">
      <c r="B50" s="359" t="s">
        <v>30</v>
      </c>
      <c r="C50" s="360"/>
      <c r="D50" s="360"/>
      <c r="E50" s="360"/>
      <c r="F50" s="360"/>
      <c r="G50" s="360"/>
      <c r="H50" s="360"/>
      <c r="I50" s="360"/>
      <c r="J50" s="360"/>
      <c r="K50" s="360"/>
      <c r="L50" s="360"/>
      <c r="M50" s="360"/>
    </row>
    <row r="51" spans="2:13" ht="19.5" customHeight="1" thickTop="1" x14ac:dyDescent="0.4">
      <c r="B51" s="379" t="s">
        <v>31</v>
      </c>
      <c r="C51" s="380"/>
      <c r="D51" s="380"/>
      <c r="E51" s="381"/>
      <c r="F51" s="171"/>
      <c r="G51" s="104">
        <f>SUM($G$10:$G$50)</f>
        <v>0</v>
      </c>
      <c r="H51" s="16">
        <f>SUM($H$10:$H$50)</f>
        <v>0</v>
      </c>
      <c r="I51" s="16">
        <f>G51-H51</f>
        <v>0</v>
      </c>
      <c r="J51" s="17"/>
      <c r="K51" s="161"/>
      <c r="L51" s="162"/>
      <c r="M51" s="163"/>
    </row>
    <row r="52" spans="2:13" ht="14.25" customHeight="1" x14ac:dyDescent="0.4">
      <c r="B52" s="18" t="s">
        <v>32</v>
      </c>
      <c r="C52" s="19"/>
      <c r="D52" s="19"/>
      <c r="E52" s="19"/>
      <c r="F52" s="19"/>
      <c r="G52" s="20"/>
      <c r="H52" s="21"/>
      <c r="I52" s="22"/>
      <c r="J52" s="22"/>
      <c r="K52" s="22"/>
    </row>
    <row r="53" spans="2:13" ht="19.149999999999999" customHeight="1" x14ac:dyDescent="0.4">
      <c r="B53" s="23"/>
      <c r="C53" s="23"/>
      <c r="D53" s="23"/>
      <c r="E53" s="23"/>
      <c r="F53" s="23"/>
      <c r="G53" s="23"/>
      <c r="H53" s="23"/>
      <c r="I53" s="23"/>
      <c r="J53" s="23"/>
      <c r="K53" s="23"/>
    </row>
    <row r="54" spans="2:13" ht="19.149999999999999" customHeight="1" x14ac:dyDescent="0.4">
      <c r="B54" s="24" t="s">
        <v>33</v>
      </c>
      <c r="C54" s="23"/>
      <c r="D54" s="23"/>
      <c r="E54" s="23"/>
      <c r="F54" s="23"/>
      <c r="G54" s="23"/>
      <c r="H54" s="23"/>
      <c r="I54" s="23"/>
      <c r="J54" s="23"/>
      <c r="K54" s="23"/>
    </row>
    <row r="55" spans="2:13" ht="19.149999999999999" customHeight="1" x14ac:dyDescent="0.4">
      <c r="B55" s="117" t="s">
        <v>127</v>
      </c>
      <c r="C55" s="23"/>
      <c r="D55" s="23"/>
      <c r="E55" s="23"/>
      <c r="F55" s="23"/>
      <c r="G55" s="23"/>
      <c r="H55" s="23"/>
      <c r="I55" s="23"/>
      <c r="J55" s="23"/>
      <c r="K55" s="23"/>
    </row>
    <row r="56" spans="2:13" ht="19.149999999999999" customHeight="1" x14ac:dyDescent="0.45">
      <c r="B56" s="337" t="s">
        <v>34</v>
      </c>
      <c r="C56" s="338"/>
      <c r="D56" s="26"/>
      <c r="E56" s="25" t="s">
        <v>35</v>
      </c>
      <c r="F56" s="363" t="s">
        <v>36</v>
      </c>
      <c r="G56" s="364"/>
      <c r="H56" s="113"/>
      <c r="I56" s="113"/>
      <c r="J56" s="113"/>
      <c r="K56" s="27" t="s">
        <v>37</v>
      </c>
    </row>
    <row r="57" spans="2:13" ht="19.149999999999999" customHeight="1" x14ac:dyDescent="0.45">
      <c r="B57" s="339"/>
      <c r="C57" s="340"/>
      <c r="D57" s="174"/>
      <c r="E57" s="175"/>
      <c r="F57" s="365"/>
      <c r="G57" s="366"/>
      <c r="H57" s="366"/>
      <c r="I57" s="366"/>
      <c r="J57" s="367"/>
      <c r="K57" s="176"/>
    </row>
    <row r="58" spans="2:13" ht="19.149999999999999" customHeight="1" x14ac:dyDescent="0.45">
      <c r="B58" s="339"/>
      <c r="C58" s="340"/>
      <c r="D58" s="174"/>
      <c r="E58" s="175"/>
      <c r="F58" s="365"/>
      <c r="G58" s="366"/>
      <c r="H58" s="366"/>
      <c r="I58" s="366"/>
      <c r="J58" s="367"/>
      <c r="K58" s="176"/>
    </row>
    <row r="59" spans="2:13" ht="19.149999999999999" customHeight="1" x14ac:dyDescent="0.45">
      <c r="B59" s="339"/>
      <c r="C59" s="340"/>
      <c r="D59" s="174"/>
      <c r="E59" s="175"/>
      <c r="F59" s="365"/>
      <c r="G59" s="366"/>
      <c r="H59" s="366"/>
      <c r="I59" s="366"/>
      <c r="J59" s="367"/>
      <c r="K59" s="176"/>
    </row>
    <row r="60" spans="2:13" ht="19.149999999999999" customHeight="1" x14ac:dyDescent="0.45">
      <c r="B60" s="341"/>
      <c r="C60" s="342"/>
      <c r="D60" s="174"/>
      <c r="E60" s="175"/>
      <c r="F60" s="374"/>
      <c r="G60" s="375"/>
      <c r="H60" s="375"/>
      <c r="I60" s="375"/>
      <c r="J60" s="376"/>
      <c r="K60" s="176"/>
      <c r="L60" s="114"/>
    </row>
    <row r="61" spans="2:13" ht="19.149999999999999" customHeight="1" thickBot="1" x14ac:dyDescent="0.45">
      <c r="B61" s="343" t="s">
        <v>30</v>
      </c>
      <c r="C61" s="344"/>
      <c r="D61" s="344"/>
      <c r="E61" s="344"/>
      <c r="F61" s="344"/>
      <c r="G61" s="344"/>
      <c r="H61" s="344"/>
      <c r="I61" s="344"/>
      <c r="J61" s="344"/>
      <c r="K61" s="344"/>
      <c r="L61" s="115"/>
    </row>
    <row r="62" spans="2:13" ht="25.15" customHeight="1" thickTop="1" x14ac:dyDescent="0.45">
      <c r="B62" s="377" t="s">
        <v>5</v>
      </c>
      <c r="C62" s="378"/>
      <c r="D62" s="29"/>
      <c r="E62" s="28">
        <f>SUM($E$57:$E$61)</f>
        <v>0</v>
      </c>
      <c r="F62" s="155"/>
      <c r="G62" s="361"/>
      <c r="H62" s="361"/>
      <c r="I62" s="361"/>
      <c r="J62" s="361"/>
      <c r="K62" s="362"/>
      <c r="L62" s="116"/>
    </row>
    <row r="63" spans="2:13" ht="16.899999999999999" customHeight="1" x14ac:dyDescent="0.4">
      <c r="B63" s="18"/>
      <c r="C63" s="23"/>
      <c r="D63" s="23"/>
      <c r="E63" s="23"/>
      <c r="F63" s="23"/>
      <c r="G63" s="23"/>
      <c r="H63" s="23"/>
      <c r="I63" s="23"/>
      <c r="J63" s="23"/>
      <c r="K63" s="23"/>
      <c r="L63" s="114"/>
    </row>
    <row r="64" spans="2:13" ht="8.4499999999999993" customHeight="1" x14ac:dyDescent="0.4">
      <c r="B64" s="23"/>
      <c r="C64" s="23"/>
      <c r="D64" s="23"/>
      <c r="E64" s="23"/>
      <c r="F64" s="23"/>
      <c r="G64" s="23"/>
      <c r="H64" s="23"/>
      <c r="I64" s="23"/>
      <c r="J64" s="23"/>
      <c r="K64" s="23"/>
      <c r="L64" s="114"/>
    </row>
    <row r="65" spans="2:12" s="72" customFormat="1" ht="18" customHeight="1" x14ac:dyDescent="0.45">
      <c r="B65" s="69"/>
      <c r="C65" s="70"/>
      <c r="D65" s="70"/>
      <c r="E65" s="70"/>
      <c r="F65" s="70"/>
      <c r="G65" s="73"/>
      <c r="H65" s="74"/>
      <c r="I65" s="75"/>
      <c r="J65" s="75"/>
      <c r="K65" s="75"/>
      <c r="L65" s="76"/>
    </row>
    <row r="66" spans="2:12" s="72" customFormat="1" ht="18" customHeight="1" x14ac:dyDescent="0.45">
      <c r="B66" s="77"/>
      <c r="C66" s="77" t="s">
        <v>124</v>
      </c>
      <c r="D66" s="77"/>
      <c r="E66" s="77"/>
      <c r="F66" s="77"/>
      <c r="G66" s="77"/>
      <c r="H66" s="77"/>
      <c r="I66" s="118" t="s">
        <v>128</v>
      </c>
      <c r="J66" s="77"/>
      <c r="L66" s="78"/>
    </row>
    <row r="67" spans="2:12" s="72" customFormat="1" ht="18" customHeight="1" x14ac:dyDescent="0.45">
      <c r="B67" s="103"/>
      <c r="C67" s="79" t="s">
        <v>79</v>
      </c>
      <c r="D67" s="80"/>
      <c r="E67" s="80"/>
      <c r="F67" s="156"/>
      <c r="G67" s="157"/>
      <c r="H67" s="81"/>
      <c r="I67" s="79" t="s">
        <v>112</v>
      </c>
      <c r="J67" s="80"/>
      <c r="K67" s="82"/>
      <c r="L67" s="107"/>
    </row>
    <row r="68" spans="2:12" s="72" customFormat="1" ht="18" customHeight="1" x14ac:dyDescent="0.45">
      <c r="B68" s="103"/>
      <c r="C68" s="79" t="s">
        <v>80</v>
      </c>
      <c r="D68" s="80"/>
      <c r="E68" s="80"/>
      <c r="F68" s="156"/>
      <c r="G68" s="157"/>
      <c r="H68" s="81"/>
      <c r="I68" s="79" t="s">
        <v>113</v>
      </c>
      <c r="J68" s="80"/>
      <c r="K68" s="82"/>
      <c r="L68" s="107"/>
    </row>
    <row r="69" spans="2:12" s="72" customFormat="1" ht="18" customHeight="1" x14ac:dyDescent="0.45">
      <c r="B69" s="103"/>
      <c r="C69" s="79" t="s">
        <v>81</v>
      </c>
      <c r="D69" s="80"/>
      <c r="E69" s="80"/>
      <c r="F69" s="156"/>
      <c r="G69" s="157"/>
      <c r="H69" s="81"/>
      <c r="I69" s="79" t="s">
        <v>114</v>
      </c>
      <c r="J69" s="80"/>
      <c r="K69" s="82"/>
      <c r="L69" s="107"/>
    </row>
    <row r="70" spans="2:12" s="72" customFormat="1" ht="18" customHeight="1" x14ac:dyDescent="0.45">
      <c r="B70" s="103"/>
      <c r="C70" s="83" t="s">
        <v>82</v>
      </c>
      <c r="D70" s="84"/>
      <c r="E70" s="84"/>
      <c r="F70" s="158"/>
      <c r="G70" s="157"/>
      <c r="H70" s="81"/>
      <c r="I70" s="83" t="s">
        <v>115</v>
      </c>
      <c r="J70" s="84"/>
      <c r="K70" s="82"/>
      <c r="L70" s="107"/>
    </row>
    <row r="71" spans="2:12" s="72" customFormat="1" ht="18" customHeight="1" x14ac:dyDescent="0.45">
      <c r="B71" s="103"/>
      <c r="C71" s="83" t="s">
        <v>83</v>
      </c>
      <c r="D71" s="84"/>
      <c r="E71" s="84"/>
      <c r="F71" s="158"/>
      <c r="G71" s="157"/>
      <c r="H71" s="81"/>
      <c r="I71" s="83" t="s">
        <v>116</v>
      </c>
      <c r="J71" s="84"/>
      <c r="K71" s="82"/>
      <c r="L71" s="107"/>
    </row>
    <row r="72" spans="2:12" s="72" customFormat="1" ht="18" customHeight="1" x14ac:dyDescent="0.45">
      <c r="B72" s="103"/>
      <c r="C72" s="83" t="s">
        <v>84</v>
      </c>
      <c r="D72" s="84"/>
      <c r="E72" s="84"/>
      <c r="F72" s="158"/>
      <c r="G72" s="157"/>
      <c r="H72" s="81"/>
      <c r="I72" s="83" t="s">
        <v>117</v>
      </c>
      <c r="J72" s="84"/>
      <c r="K72" s="82"/>
      <c r="L72" s="107"/>
    </row>
    <row r="73" spans="2:12" s="72" customFormat="1" ht="18" customHeight="1" x14ac:dyDescent="0.45">
      <c r="B73" s="103"/>
      <c r="C73" s="83" t="s">
        <v>86</v>
      </c>
      <c r="D73" s="84"/>
      <c r="E73" s="84"/>
      <c r="F73" s="158"/>
      <c r="G73" s="157"/>
      <c r="H73" s="81"/>
      <c r="I73" s="83" t="s">
        <v>118</v>
      </c>
      <c r="J73" s="84"/>
      <c r="K73" s="82"/>
      <c r="L73" s="107"/>
    </row>
    <row r="74" spans="2:12" ht="18" customHeight="1" x14ac:dyDescent="0.45">
      <c r="B74" s="103"/>
      <c r="C74" s="83" t="s">
        <v>88</v>
      </c>
      <c r="D74" s="84"/>
      <c r="E74" s="84"/>
      <c r="F74" s="158"/>
      <c r="G74" s="157"/>
      <c r="H74" s="81"/>
      <c r="I74" s="83" t="s">
        <v>119</v>
      </c>
      <c r="J74" s="84"/>
      <c r="K74" s="82"/>
      <c r="L74" s="107"/>
    </row>
    <row r="75" spans="2:12" ht="18" customHeight="1" x14ac:dyDescent="0.4">
      <c r="B75" s="103"/>
      <c r="C75" s="83" t="s">
        <v>90</v>
      </c>
      <c r="D75" s="84"/>
      <c r="E75" s="84"/>
      <c r="F75" s="158"/>
      <c r="G75" s="114"/>
      <c r="I75" s="106"/>
    </row>
    <row r="76" spans="2:12" ht="18" customHeight="1" x14ac:dyDescent="0.4">
      <c r="B76" s="103"/>
      <c r="C76" s="83" t="s">
        <v>92</v>
      </c>
      <c r="D76" s="84"/>
      <c r="E76" s="84"/>
      <c r="F76" s="158"/>
      <c r="G76" s="114"/>
      <c r="I76" s="85"/>
    </row>
    <row r="77" spans="2:12" ht="18" customHeight="1" x14ac:dyDescent="0.4">
      <c r="B77" s="103"/>
      <c r="C77" s="83" t="s">
        <v>94</v>
      </c>
      <c r="D77" s="84"/>
      <c r="E77" s="84"/>
      <c r="F77" s="158"/>
      <c r="G77" s="114"/>
      <c r="I77" s="85"/>
    </row>
    <row r="78" spans="2:12" ht="18" customHeight="1" x14ac:dyDescent="0.4">
      <c r="B78" s="103"/>
      <c r="C78" s="83" t="s">
        <v>96</v>
      </c>
      <c r="D78" s="84"/>
      <c r="E78" s="84"/>
      <c r="F78" s="158"/>
      <c r="G78" s="114"/>
      <c r="I78" s="85"/>
    </row>
    <row r="79" spans="2:12" ht="18" customHeight="1" x14ac:dyDescent="0.4">
      <c r="B79" s="103"/>
      <c r="C79" s="83" t="s">
        <v>98</v>
      </c>
      <c r="D79" s="84"/>
      <c r="E79" s="84"/>
      <c r="F79" s="158"/>
      <c r="G79" s="114"/>
      <c r="I79" s="85"/>
    </row>
    <row r="80" spans="2:12" ht="18" customHeight="1" x14ac:dyDescent="0.4">
      <c r="B80" s="103"/>
      <c r="C80" s="83" t="s">
        <v>100</v>
      </c>
      <c r="D80" s="84"/>
      <c r="E80" s="84"/>
      <c r="F80" s="158"/>
      <c r="G80" s="114"/>
      <c r="I80" s="85"/>
    </row>
    <row r="81" spans="1:11" ht="18" customHeight="1" x14ac:dyDescent="0.4">
      <c r="B81" s="103"/>
      <c r="C81" s="83" t="s">
        <v>102</v>
      </c>
      <c r="D81" s="84"/>
      <c r="E81" s="84"/>
      <c r="F81" s="158"/>
      <c r="G81" s="114"/>
      <c r="I81" s="85"/>
    </row>
    <row r="82" spans="1:11" ht="18" customHeight="1" x14ac:dyDescent="0.4">
      <c r="B82" s="103"/>
      <c r="C82" s="83" t="s">
        <v>104</v>
      </c>
      <c r="D82" s="84"/>
      <c r="E82" s="84"/>
      <c r="F82" s="158"/>
      <c r="G82" s="114"/>
      <c r="I82" s="85"/>
    </row>
    <row r="83" spans="1:11" ht="18" customHeight="1" x14ac:dyDescent="0.4">
      <c r="B83" s="103"/>
      <c r="C83" s="83" t="s">
        <v>106</v>
      </c>
      <c r="D83" s="84"/>
      <c r="E83" s="84"/>
      <c r="F83" s="158"/>
      <c r="G83" s="114"/>
      <c r="I83" s="85"/>
    </row>
    <row r="84" spans="1:11" ht="18" customHeight="1" x14ac:dyDescent="0.4">
      <c r="B84" s="103"/>
      <c r="C84" s="83" t="s">
        <v>108</v>
      </c>
      <c r="D84" s="84"/>
      <c r="E84" s="84"/>
      <c r="F84" s="158"/>
      <c r="G84" s="114"/>
      <c r="I84" s="85"/>
    </row>
    <row r="85" spans="1:11" ht="18" customHeight="1" x14ac:dyDescent="0.4">
      <c r="B85" s="103"/>
      <c r="C85" s="83" t="s">
        <v>110</v>
      </c>
      <c r="D85" s="84"/>
      <c r="E85" s="84"/>
      <c r="F85" s="158"/>
      <c r="G85" s="114"/>
      <c r="I85" s="85"/>
    </row>
    <row r="86" spans="1:11" x14ac:dyDescent="0.4">
      <c r="B86" s="103"/>
      <c r="C86" s="83" t="s">
        <v>111</v>
      </c>
      <c r="D86" s="84"/>
      <c r="E86" s="84"/>
      <c r="F86" s="158"/>
      <c r="G86" s="114"/>
      <c r="I86" s="85"/>
    </row>
    <row r="87" spans="1:11" s="31" customFormat="1" ht="19.5" customHeight="1" thickBot="1" x14ac:dyDescent="0.5">
      <c r="A87" s="30"/>
      <c r="B87" s="24" t="s">
        <v>129</v>
      </c>
      <c r="C87" s="32"/>
      <c r="D87" s="32"/>
      <c r="E87" s="32"/>
      <c r="F87" s="32"/>
      <c r="G87" s="32"/>
    </row>
    <row r="88" spans="1:11" s="31" customFormat="1" ht="19.5" customHeight="1" x14ac:dyDescent="0.45">
      <c r="A88" s="30"/>
      <c r="B88" s="382" t="s">
        <v>38</v>
      </c>
      <c r="C88" s="383"/>
      <c r="D88" s="33"/>
      <c r="E88" s="387" t="s">
        <v>39</v>
      </c>
      <c r="F88" s="387"/>
      <c r="G88" s="387"/>
      <c r="H88" s="387"/>
      <c r="I88" s="387"/>
      <c r="J88" s="387"/>
      <c r="K88" s="388"/>
    </row>
    <row r="89" spans="1:11" s="31" customFormat="1" ht="19.5" customHeight="1" x14ac:dyDescent="0.45">
      <c r="A89" s="30"/>
      <c r="B89" s="384"/>
      <c r="C89" s="325"/>
      <c r="D89" s="34"/>
      <c r="E89" s="34"/>
      <c r="F89" s="97"/>
      <c r="G89" s="108"/>
      <c r="H89" s="389" t="s">
        <v>40</v>
      </c>
      <c r="I89" s="390"/>
      <c r="J89" s="389" t="s">
        <v>41</v>
      </c>
      <c r="K89" s="391"/>
    </row>
    <row r="90" spans="1:11" s="31" customFormat="1" ht="19.5" customHeight="1" thickBot="1" x14ac:dyDescent="0.5">
      <c r="A90" s="30"/>
      <c r="B90" s="385"/>
      <c r="C90" s="386"/>
      <c r="D90" s="35"/>
      <c r="E90" s="36" t="s">
        <v>42</v>
      </c>
      <c r="F90" s="345" t="s">
        <v>43</v>
      </c>
      <c r="G90" s="346"/>
      <c r="H90" s="36" t="s">
        <v>42</v>
      </c>
      <c r="I90" s="36" t="s">
        <v>43</v>
      </c>
      <c r="J90" s="36" t="s">
        <v>42</v>
      </c>
      <c r="K90" s="37" t="s">
        <v>43</v>
      </c>
    </row>
    <row r="91" spans="1:11" s="31" customFormat="1" ht="19.5" customHeight="1" x14ac:dyDescent="0.45">
      <c r="A91" s="30"/>
      <c r="B91" s="38" t="s">
        <v>44</v>
      </c>
      <c r="C91" s="39" t="s">
        <v>120</v>
      </c>
      <c r="D91" s="40"/>
      <c r="E91" s="170">
        <f>SUMIFS($G$10:$G$50,$C$10:$C$50,C91)</f>
        <v>0</v>
      </c>
      <c r="F91" s="347"/>
      <c r="G91" s="348"/>
      <c r="H91" s="41">
        <f>SUMIFS($G$10:$G$50,$C$10:$C$50,C91,$D$10:$D$50,"&gt;=4")</f>
        <v>0</v>
      </c>
      <c r="I91" s="42"/>
      <c r="J91" s="43">
        <f>SUMIFS($G$10:$G$50,$C$10:$C$50,C91,$D$10:$D$50,"&lt;=3")</f>
        <v>0</v>
      </c>
      <c r="K91" s="44"/>
    </row>
    <row r="92" spans="1:11" s="31" customFormat="1" ht="19.5" customHeight="1" x14ac:dyDescent="0.45">
      <c r="A92" s="30"/>
      <c r="B92" s="45"/>
      <c r="C92" s="46" t="s">
        <v>122</v>
      </c>
      <c r="D92" s="46"/>
      <c r="E92" s="47">
        <f>SUMIFS($G$10:$G$50,$C$10:$C$50,C92)</f>
        <v>0</v>
      </c>
      <c r="F92" s="349"/>
      <c r="G92" s="350"/>
      <c r="H92" s="47">
        <f>SUMIFS($G$10:$G$50,$C$10:$C$50,C92,$D$10:$D$50,"&gt;=4")</f>
        <v>0</v>
      </c>
      <c r="I92" s="48"/>
      <c r="J92" s="49">
        <f>SUMIFS($G$10:$G$50,$C$10:$C$50,C92,$D$10:$D$50,"&lt;=3")</f>
        <v>0</v>
      </c>
      <c r="K92" s="50"/>
    </row>
    <row r="93" spans="1:11" s="31" customFormat="1" ht="19.5" customHeight="1" thickBot="1" x14ac:dyDescent="0.5">
      <c r="A93" s="30"/>
      <c r="B93" s="51"/>
      <c r="C93" s="52" t="s">
        <v>123</v>
      </c>
      <c r="D93" s="53"/>
      <c r="E93" s="54">
        <f>SUMIFS($G$10:$G$50,$C$10:$C$50,C93)</f>
        <v>0</v>
      </c>
      <c r="F93" s="349"/>
      <c r="G93" s="350"/>
      <c r="H93" s="54">
        <f>SUMIFS($G$10:$G$50,$C$10:$C$50,C93,$D$10:$D$50,"&gt;=4")</f>
        <v>0</v>
      </c>
      <c r="I93" s="55"/>
      <c r="J93" s="56">
        <f>SUMIFS($G$10:$G$50,$C$10:$C$50,C93,$D$10:$D$50,"&lt;=3")</f>
        <v>0</v>
      </c>
      <c r="K93" s="57"/>
    </row>
    <row r="94" spans="1:11" s="31" customFormat="1" ht="19.5" customHeight="1" x14ac:dyDescent="0.45">
      <c r="A94" s="30"/>
      <c r="B94" s="38" t="s">
        <v>28</v>
      </c>
      <c r="C94" s="39" t="s">
        <v>82</v>
      </c>
      <c r="D94" s="39"/>
      <c r="E94" s="42"/>
      <c r="F94" s="351">
        <f t="shared" ref="F94:F110" si="1">SUMIFS($H$10:$H$50,$C$10:$C$50,C94)</f>
        <v>0</v>
      </c>
      <c r="G94" s="352"/>
      <c r="H94" s="42"/>
      <c r="I94" s="58">
        <f>SUMIFS($H$10:$H$50,$C$10:$C$50,C94,$D$10:$D$50,"&gt;=4")</f>
        <v>0</v>
      </c>
      <c r="J94" s="42"/>
      <c r="K94" s="59">
        <f>SUMIFS($H$10:$H$50,$C$10:$C$50,C94,$D$10:$D$50,"&lt;=3")</f>
        <v>0</v>
      </c>
    </row>
    <row r="95" spans="1:11" s="31" customFormat="1" ht="19.5" customHeight="1" thickBot="1" x14ac:dyDescent="0.5">
      <c r="A95" s="30"/>
      <c r="B95" s="51"/>
      <c r="C95" s="52" t="s">
        <v>83</v>
      </c>
      <c r="D95" s="52"/>
      <c r="E95" s="55"/>
      <c r="F95" s="353">
        <f t="shared" si="1"/>
        <v>0</v>
      </c>
      <c r="G95" s="354"/>
      <c r="H95" s="55"/>
      <c r="I95" s="60">
        <f>SUMIFS($H$10:$H$50,$C$10:$C$50,C95,$D$10:$D$50,"&gt;=4")</f>
        <v>0</v>
      </c>
      <c r="J95" s="55"/>
      <c r="K95" s="61">
        <f>SUMIFS($H$10:$H$50,$C$10:$C$50,C95,$D$10:$D$50,"&lt;=3")</f>
        <v>0</v>
      </c>
    </row>
    <row r="96" spans="1:11" s="31" customFormat="1" ht="19.5" customHeight="1" x14ac:dyDescent="0.45">
      <c r="A96" s="30"/>
      <c r="B96" s="38" t="s">
        <v>45</v>
      </c>
      <c r="C96" s="39" t="s">
        <v>84</v>
      </c>
      <c r="D96" s="39"/>
      <c r="E96" s="42"/>
      <c r="F96" s="351">
        <f>SUMIFS($H$10:$H$50,$C$10:$C$50,C96)</f>
        <v>0</v>
      </c>
      <c r="G96" s="352"/>
      <c r="H96" s="42"/>
      <c r="I96" s="62">
        <f>SUMIFS($H$10:$H$50,$C$10:$C$50,C96,$D$10:$D$50,"&gt;=4")</f>
        <v>0</v>
      </c>
      <c r="J96" s="42"/>
      <c r="K96" s="63">
        <f>SUMIFS($H$10:$H$50,$C$10:$C$50,C96,$D$10:$D$50,"&lt;=3")</f>
        <v>0</v>
      </c>
    </row>
    <row r="97" spans="1:15" s="31" customFormat="1" ht="19.5" customHeight="1" x14ac:dyDescent="0.45">
      <c r="A97" s="30"/>
      <c r="B97" s="45"/>
      <c r="C97" s="46" t="s">
        <v>85</v>
      </c>
      <c r="D97" s="46"/>
      <c r="E97" s="48"/>
      <c r="F97" s="355">
        <f t="shared" si="1"/>
        <v>0</v>
      </c>
      <c r="G97" s="356"/>
      <c r="H97" s="48"/>
      <c r="I97" s="47">
        <f>SUMIFS($H$10:$H$50,$C$10:$C$50,C97,$D$10:$D$50,"&gt;=4")</f>
        <v>0</v>
      </c>
      <c r="J97" s="48"/>
      <c r="K97" s="64">
        <f>SUMIFS($H$10:$H$50,$C$10:$C$50,C97,$D$10:$D$50,"&lt;=3")</f>
        <v>0</v>
      </c>
    </row>
    <row r="98" spans="1:15" s="31" customFormat="1" ht="19.5" customHeight="1" x14ac:dyDescent="0.45">
      <c r="A98" s="30"/>
      <c r="B98" s="45"/>
      <c r="C98" s="46" t="s">
        <v>87</v>
      </c>
      <c r="D98" s="46"/>
      <c r="E98" s="48"/>
      <c r="F98" s="355">
        <f t="shared" si="1"/>
        <v>0</v>
      </c>
      <c r="G98" s="356"/>
      <c r="H98" s="48"/>
      <c r="I98" s="47">
        <f>SUMIFS($H$10:$H$50,$C$10:$C$50,C98,$D$10:$D$50,"&gt;=4")</f>
        <v>0</v>
      </c>
      <c r="J98" s="48"/>
      <c r="K98" s="64">
        <f t="shared" ref="K98:K109" si="2">SUMIFS($H$10:$H$50,$C$10:$C$50,C98,$D$10:$D$50,"&lt;=3")</f>
        <v>0</v>
      </c>
    </row>
    <row r="99" spans="1:15" s="31" customFormat="1" ht="19.5" customHeight="1" x14ac:dyDescent="0.45">
      <c r="A99" s="30"/>
      <c r="B99" s="45"/>
      <c r="C99" s="46" t="s">
        <v>89</v>
      </c>
      <c r="D99" s="46"/>
      <c r="E99" s="48"/>
      <c r="F99" s="355">
        <f t="shared" si="1"/>
        <v>0</v>
      </c>
      <c r="G99" s="356"/>
      <c r="H99" s="48"/>
      <c r="I99" s="47">
        <f t="shared" ref="I99:I109" si="3">SUMIFS($H$10:$H$50,$C$10:$C$50,C99,$D$10:$D$50,"&gt;=4")</f>
        <v>0</v>
      </c>
      <c r="J99" s="48"/>
      <c r="K99" s="64">
        <f t="shared" si="2"/>
        <v>0</v>
      </c>
    </row>
    <row r="100" spans="1:15" s="31" customFormat="1" ht="19.5" customHeight="1" x14ac:dyDescent="0.45">
      <c r="A100" s="30"/>
      <c r="B100" s="45"/>
      <c r="C100" s="46" t="s">
        <v>91</v>
      </c>
      <c r="D100" s="46"/>
      <c r="E100" s="48"/>
      <c r="F100" s="355">
        <f t="shared" si="1"/>
        <v>0</v>
      </c>
      <c r="G100" s="356"/>
      <c r="H100" s="48"/>
      <c r="I100" s="47">
        <f t="shared" si="3"/>
        <v>0</v>
      </c>
      <c r="J100" s="48"/>
      <c r="K100" s="64">
        <f t="shared" si="2"/>
        <v>0</v>
      </c>
    </row>
    <row r="101" spans="1:15" s="31" customFormat="1" ht="19.5" customHeight="1" x14ac:dyDescent="0.45">
      <c r="A101" s="30"/>
      <c r="B101" s="45"/>
      <c r="C101" s="46" t="s">
        <v>93</v>
      </c>
      <c r="D101" s="46"/>
      <c r="E101" s="48"/>
      <c r="F101" s="355">
        <f t="shared" si="1"/>
        <v>0</v>
      </c>
      <c r="G101" s="356"/>
      <c r="H101" s="48"/>
      <c r="I101" s="47">
        <f t="shared" si="3"/>
        <v>0</v>
      </c>
      <c r="J101" s="48"/>
      <c r="K101" s="64">
        <f t="shared" si="2"/>
        <v>0</v>
      </c>
    </row>
    <row r="102" spans="1:15" s="31" customFormat="1" ht="19.5" customHeight="1" x14ac:dyDescent="0.45">
      <c r="A102" s="30"/>
      <c r="B102" s="45"/>
      <c r="C102" s="46" t="s">
        <v>95</v>
      </c>
      <c r="D102" s="46"/>
      <c r="E102" s="48"/>
      <c r="F102" s="355">
        <f t="shared" si="1"/>
        <v>0</v>
      </c>
      <c r="G102" s="356"/>
      <c r="H102" s="48"/>
      <c r="I102" s="47">
        <f t="shared" si="3"/>
        <v>0</v>
      </c>
      <c r="J102" s="48"/>
      <c r="K102" s="64">
        <f t="shared" si="2"/>
        <v>0</v>
      </c>
    </row>
    <row r="103" spans="1:15" s="31" customFormat="1" ht="19.5" customHeight="1" x14ac:dyDescent="0.45">
      <c r="A103" s="30"/>
      <c r="B103" s="45"/>
      <c r="C103" s="46" t="s">
        <v>97</v>
      </c>
      <c r="D103" s="46"/>
      <c r="E103" s="48"/>
      <c r="F103" s="355">
        <f t="shared" si="1"/>
        <v>0</v>
      </c>
      <c r="G103" s="356"/>
      <c r="H103" s="48"/>
      <c r="I103" s="47">
        <f t="shared" si="3"/>
        <v>0</v>
      </c>
      <c r="J103" s="48"/>
      <c r="K103" s="64">
        <f t="shared" si="2"/>
        <v>0</v>
      </c>
    </row>
    <row r="104" spans="1:15" s="31" customFormat="1" ht="19.5" customHeight="1" x14ac:dyDescent="0.45">
      <c r="A104" s="30"/>
      <c r="B104" s="45"/>
      <c r="C104" s="46" t="s">
        <v>99</v>
      </c>
      <c r="D104" s="46"/>
      <c r="E104" s="48"/>
      <c r="F104" s="355">
        <f t="shared" si="1"/>
        <v>0</v>
      </c>
      <c r="G104" s="356"/>
      <c r="H104" s="48"/>
      <c r="I104" s="47">
        <f>SUMIFS($H$10:$H$50,$C$10:$C$50,C104,$D$10:$D$50,"&gt;=4")</f>
        <v>0</v>
      </c>
      <c r="J104" s="48"/>
      <c r="K104" s="64">
        <f t="shared" si="2"/>
        <v>0</v>
      </c>
    </row>
    <row r="105" spans="1:15" s="31" customFormat="1" ht="19.5" customHeight="1" x14ac:dyDescent="0.45">
      <c r="A105" s="30"/>
      <c r="B105" s="45"/>
      <c r="C105" s="46" t="s">
        <v>101</v>
      </c>
      <c r="D105" s="46"/>
      <c r="E105" s="48"/>
      <c r="F105" s="355">
        <f t="shared" si="1"/>
        <v>0</v>
      </c>
      <c r="G105" s="356"/>
      <c r="H105" s="48"/>
      <c r="I105" s="47">
        <f t="shared" si="3"/>
        <v>0</v>
      </c>
      <c r="J105" s="48"/>
      <c r="K105" s="64">
        <f t="shared" si="2"/>
        <v>0</v>
      </c>
    </row>
    <row r="106" spans="1:15" s="31" customFormat="1" ht="19.5" customHeight="1" x14ac:dyDescent="0.45">
      <c r="A106" s="30"/>
      <c r="B106" s="45"/>
      <c r="C106" s="46" t="s">
        <v>103</v>
      </c>
      <c r="D106" s="46"/>
      <c r="E106" s="48"/>
      <c r="F106" s="355">
        <f t="shared" si="1"/>
        <v>0</v>
      </c>
      <c r="G106" s="356"/>
      <c r="H106" s="48"/>
      <c r="I106" s="47">
        <f t="shared" si="3"/>
        <v>0</v>
      </c>
      <c r="J106" s="48"/>
      <c r="K106" s="64">
        <f t="shared" si="2"/>
        <v>0</v>
      </c>
    </row>
    <row r="107" spans="1:15" s="31" customFormat="1" ht="19.5" customHeight="1" x14ac:dyDescent="0.45">
      <c r="A107" s="30"/>
      <c r="B107" s="45"/>
      <c r="C107" s="46" t="s">
        <v>105</v>
      </c>
      <c r="D107" s="46"/>
      <c r="E107" s="48"/>
      <c r="F107" s="355">
        <f t="shared" si="1"/>
        <v>0</v>
      </c>
      <c r="G107" s="356"/>
      <c r="H107" s="48"/>
      <c r="I107" s="47">
        <f t="shared" si="3"/>
        <v>0</v>
      </c>
      <c r="J107" s="48"/>
      <c r="K107" s="64">
        <f t="shared" si="2"/>
        <v>0</v>
      </c>
    </row>
    <row r="108" spans="1:15" s="31" customFormat="1" ht="19.5" customHeight="1" x14ac:dyDescent="0.45">
      <c r="A108" s="30"/>
      <c r="B108" s="45"/>
      <c r="C108" s="46" t="s">
        <v>107</v>
      </c>
      <c r="D108" s="46"/>
      <c r="E108" s="48"/>
      <c r="F108" s="355">
        <f t="shared" si="1"/>
        <v>0</v>
      </c>
      <c r="G108" s="356"/>
      <c r="H108" s="48"/>
      <c r="I108" s="47">
        <f t="shared" si="3"/>
        <v>0</v>
      </c>
      <c r="J108" s="48"/>
      <c r="K108" s="64">
        <f t="shared" si="2"/>
        <v>0</v>
      </c>
    </row>
    <row r="109" spans="1:15" s="31" customFormat="1" ht="19.5" customHeight="1" x14ac:dyDescent="0.45">
      <c r="A109" s="30"/>
      <c r="B109" s="45"/>
      <c r="C109" s="46" t="s">
        <v>109</v>
      </c>
      <c r="D109" s="46"/>
      <c r="E109" s="48"/>
      <c r="F109" s="355">
        <f t="shared" si="1"/>
        <v>0</v>
      </c>
      <c r="G109" s="356"/>
      <c r="H109" s="48"/>
      <c r="I109" s="47">
        <f t="shared" si="3"/>
        <v>0</v>
      </c>
      <c r="J109" s="48"/>
      <c r="K109" s="64">
        <f t="shared" si="2"/>
        <v>0</v>
      </c>
    </row>
    <row r="110" spans="1:15" s="31" customFormat="1" ht="19.5" customHeight="1" thickBot="1" x14ac:dyDescent="0.5">
      <c r="A110" s="30"/>
      <c r="B110" s="51"/>
      <c r="C110" s="52" t="s">
        <v>111</v>
      </c>
      <c r="D110" s="52"/>
      <c r="E110" s="55"/>
      <c r="F110" s="353">
        <f t="shared" si="1"/>
        <v>0</v>
      </c>
      <c r="G110" s="354"/>
      <c r="H110" s="55"/>
      <c r="I110" s="60">
        <f>SUMIFS($H$10:$H$50,$C$10:$C$50,C110,$D$10:$D$50,"&gt;=4")</f>
        <v>0</v>
      </c>
      <c r="J110" s="55"/>
      <c r="K110" s="61">
        <f>SUMIFS($H$10:$H$50,$C$10:$C$50,C110,$D$10:$D$50,"&lt;=3")</f>
        <v>0</v>
      </c>
    </row>
    <row r="111" spans="1:15" s="31" customFormat="1" ht="19.5" customHeight="1" thickBot="1" x14ac:dyDescent="0.5">
      <c r="A111" s="30"/>
      <c r="B111" s="51" t="s">
        <v>46</v>
      </c>
      <c r="C111" s="53" t="s">
        <v>47</v>
      </c>
      <c r="D111" s="53"/>
      <c r="E111" s="65"/>
      <c r="F111" s="370">
        <f>金銭出納簿!$I$51</f>
        <v>0</v>
      </c>
      <c r="G111" s="371"/>
      <c r="H111" s="65"/>
      <c r="I111" s="172"/>
      <c r="J111" s="65"/>
      <c r="K111" s="109">
        <f>金銭出納簿!$I$51</f>
        <v>0</v>
      </c>
    </row>
    <row r="112" spans="1:15" s="31" customFormat="1" ht="24.6" customHeight="1" thickBot="1" x14ac:dyDescent="0.5">
      <c r="A112" s="30"/>
      <c r="B112" s="335" t="s">
        <v>48</v>
      </c>
      <c r="C112" s="336"/>
      <c r="D112" s="66"/>
      <c r="E112" s="67">
        <f>SUM(E91:E93)</f>
        <v>0</v>
      </c>
      <c r="F112" s="357">
        <f>SUM(F94:G111)</f>
        <v>0</v>
      </c>
      <c r="G112" s="358"/>
      <c r="H112" s="67">
        <f>SUM(H91:H93)</f>
        <v>0</v>
      </c>
      <c r="I112" s="67">
        <f>SUM(I94:I111)</f>
        <v>0</v>
      </c>
      <c r="J112" s="67">
        <f>SUM(J91:J93)</f>
        <v>0</v>
      </c>
      <c r="K112" s="110">
        <f>SUM(K94:K111)</f>
        <v>0</v>
      </c>
      <c r="N112" s="30"/>
      <c r="O112" s="68"/>
    </row>
    <row r="113" spans="2:12" ht="18.75" x14ac:dyDescent="0.45">
      <c r="B113" s="69"/>
      <c r="C113" s="70"/>
      <c r="D113" s="70"/>
      <c r="E113" s="70"/>
      <c r="F113" s="70"/>
      <c r="G113" s="71"/>
      <c r="H113" s="31"/>
      <c r="I113" s="31"/>
      <c r="J113" s="31"/>
      <c r="K113" s="31"/>
      <c r="L113" s="31"/>
    </row>
  </sheetData>
  <mergeCells count="48">
    <mergeCell ref="H3:J3"/>
    <mergeCell ref="G4:I4"/>
    <mergeCell ref="F109:G109"/>
    <mergeCell ref="F110:G110"/>
    <mergeCell ref="F111:G111"/>
    <mergeCell ref="B6:N6"/>
    <mergeCell ref="B7:N7"/>
    <mergeCell ref="B8:N8"/>
    <mergeCell ref="F59:J59"/>
    <mergeCell ref="F60:J60"/>
    <mergeCell ref="B62:C62"/>
    <mergeCell ref="B51:E51"/>
    <mergeCell ref="B88:C90"/>
    <mergeCell ref="E88:K88"/>
    <mergeCell ref="H89:I89"/>
    <mergeCell ref="J89:K89"/>
    <mergeCell ref="F112:G112"/>
    <mergeCell ref="B50:M50"/>
    <mergeCell ref="F104:G104"/>
    <mergeCell ref="F105:G105"/>
    <mergeCell ref="F106:G106"/>
    <mergeCell ref="F107:G107"/>
    <mergeCell ref="F108:G108"/>
    <mergeCell ref="F99:G99"/>
    <mergeCell ref="F100:G100"/>
    <mergeCell ref="F101:G101"/>
    <mergeCell ref="F102:G102"/>
    <mergeCell ref="F103:G103"/>
    <mergeCell ref="G62:K62"/>
    <mergeCell ref="F56:G56"/>
    <mergeCell ref="F57:J57"/>
    <mergeCell ref="F58:J58"/>
    <mergeCell ref="B112:C112"/>
    <mergeCell ref="B56:C56"/>
    <mergeCell ref="B57:C57"/>
    <mergeCell ref="B58:C58"/>
    <mergeCell ref="B59:C59"/>
    <mergeCell ref="B60:C60"/>
    <mergeCell ref="B61:K61"/>
    <mergeCell ref="F90:G90"/>
    <mergeCell ref="F91:G91"/>
    <mergeCell ref="F92:G92"/>
    <mergeCell ref="F93:G93"/>
    <mergeCell ref="F94:G94"/>
    <mergeCell ref="F95:G95"/>
    <mergeCell ref="F96:G96"/>
    <mergeCell ref="F97:G97"/>
    <mergeCell ref="F98:G98"/>
  </mergeCells>
  <phoneticPr fontId="4"/>
  <dataValidations count="6">
    <dataValidation type="list" allowBlank="1" showInputMessage="1" showErrorMessage="1" sqref="C10:C49">
      <formula1>$C$67:$C$86</formula1>
    </dataValidation>
    <dataValidation imeMode="off" allowBlank="1" showInputMessage="1" showErrorMessage="1" sqref="B10:B50 B61 G10:H49 J10:K49"/>
    <dataValidation type="list" allowBlank="1" showInputMessage="1" showErrorMessage="1" prompt="年度を選択" sqref="G3">
      <formula1>"令和7年度,令和8年度,令和9年度,令和10年度,令和11年度"</formula1>
    </dataValidation>
    <dataValidation type="list" allowBlank="1" showInputMessage="1" showErrorMessage="1" sqref="B57:B60">
      <formula1>$I$67:$I$74</formula1>
    </dataValidation>
    <dataValidation type="list" allowBlank="1" showInputMessage="1" showErrorMessage="1" sqref="F10:F49">
      <formula1>Ｉ.金銭出納簿の区分</formula1>
    </dataValidation>
    <dataValidation type="list" allowBlank="1" showInputMessage="1" showErrorMessage="1" sqref="M10:M49">
      <formula1>"○,　"</formula1>
    </dataValidation>
  </dataValidations>
  <printOptions horizontalCentered="1"/>
  <pageMargins left="0.59055118110236227" right="0.59055118110236227" top="0.6692913385826772" bottom="0.59055118110236227" header="0.51181102362204722" footer="0.51181102362204722"/>
  <pageSetup paperSize="9" scale="65" fitToHeight="0" orientation="landscape" r:id="rId1"/>
  <headerFooter alignWithMargins="0"/>
  <rowBreaks count="1" manualBreakCount="1">
    <brk id="64"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Z245"/>
  <sheetViews>
    <sheetView view="pageBreakPreview" topLeftCell="F56" zoomScale="69" zoomScaleNormal="98" zoomScaleSheetLayoutView="69" workbookViewId="0">
      <selection activeCell="Q74" sqref="Q74:S86"/>
    </sheetView>
  </sheetViews>
  <sheetFormatPr defaultColWidth="9" defaultRowHeight="16.5" x14ac:dyDescent="0.15"/>
  <cols>
    <col min="1" max="1" width="7.375" style="177" customWidth="1"/>
    <col min="2" max="2" width="9.375" style="177" customWidth="1"/>
    <col min="3" max="3" width="9.25" style="177" customWidth="1"/>
    <col min="4" max="5" width="24.625" style="177" customWidth="1"/>
    <col min="6" max="6" width="9.375" style="177" customWidth="1"/>
    <col min="7" max="7" width="8.125" style="177" customWidth="1"/>
    <col min="8" max="8" width="29" style="177" customWidth="1"/>
    <col min="9" max="9" width="10.875" style="177" customWidth="1"/>
    <col min="10" max="16" width="19.125" style="177" customWidth="1"/>
    <col min="17" max="17" width="6.125" style="178" bestFit="1" customWidth="1"/>
    <col min="18" max="18" width="11.375" style="178" customWidth="1"/>
    <col min="19" max="19" width="59.125" style="178" customWidth="1"/>
    <col min="20" max="20" width="36" style="177" customWidth="1"/>
    <col min="21" max="21" width="33" style="177" customWidth="1"/>
    <col min="22" max="22" width="31.75" style="177" customWidth="1"/>
    <col min="23" max="23" width="64.25" style="177" customWidth="1"/>
    <col min="24" max="25" width="9" style="177"/>
    <col min="26" max="26" width="106.125" style="177" customWidth="1"/>
    <col min="27" max="16384" width="9" style="177"/>
  </cols>
  <sheetData>
    <row r="1" spans="1:26" ht="42.75" customHeight="1" x14ac:dyDescent="0.15">
      <c r="A1" s="405"/>
      <c r="B1" s="405"/>
      <c r="C1" s="405"/>
      <c r="D1" s="405"/>
      <c r="E1" s="405"/>
      <c r="F1" s="405"/>
      <c r="G1" s="405"/>
      <c r="H1" s="405"/>
      <c r="I1" s="405"/>
      <c r="J1" s="405"/>
      <c r="K1" s="213"/>
      <c r="L1" s="213"/>
      <c r="M1" s="213"/>
      <c r="N1" s="213"/>
      <c r="O1" s="213"/>
      <c r="P1" s="213"/>
      <c r="Q1" s="406" t="s">
        <v>295</v>
      </c>
      <c r="R1" s="406"/>
      <c r="S1" s="406"/>
      <c r="T1" s="406"/>
      <c r="U1" s="407"/>
      <c r="V1" s="395" t="s">
        <v>299</v>
      </c>
      <c r="W1" s="397" t="s">
        <v>300</v>
      </c>
      <c r="X1" s="216" t="s">
        <v>301</v>
      </c>
      <c r="Y1" s="217"/>
      <c r="Z1" s="218"/>
    </row>
    <row r="2" spans="1:26" ht="33" x14ac:dyDescent="0.15">
      <c r="A2" s="208" t="s">
        <v>294</v>
      </c>
      <c r="B2" s="206" t="s">
        <v>293</v>
      </c>
      <c r="C2" s="208" t="s">
        <v>292</v>
      </c>
      <c r="D2" s="206" t="s">
        <v>291</v>
      </c>
      <c r="E2" s="209" t="s">
        <v>290</v>
      </c>
      <c r="F2" s="398" t="s">
        <v>302</v>
      </c>
      <c r="G2" s="399"/>
      <c r="H2" s="399"/>
      <c r="I2" s="399"/>
      <c r="J2" s="400"/>
      <c r="K2" s="208" t="s">
        <v>289</v>
      </c>
      <c r="L2" s="208" t="s">
        <v>288</v>
      </c>
      <c r="M2" s="207" t="s">
        <v>287</v>
      </c>
      <c r="N2" s="208" t="s">
        <v>286</v>
      </c>
      <c r="O2" s="219"/>
      <c r="P2" s="208" t="s">
        <v>303</v>
      </c>
      <c r="Q2" s="189" t="s">
        <v>285</v>
      </c>
      <c r="R2" s="185" t="s">
        <v>138</v>
      </c>
      <c r="S2" s="401" t="s">
        <v>304</v>
      </c>
      <c r="T2" s="402"/>
      <c r="U2" s="185" t="s">
        <v>305</v>
      </c>
      <c r="V2" s="396"/>
      <c r="W2" s="397"/>
      <c r="X2" s="193" t="s">
        <v>306</v>
      </c>
      <c r="Z2" s="192"/>
    </row>
    <row r="3" spans="1:26" ht="18" customHeight="1" x14ac:dyDescent="0.15">
      <c r="A3" s="204" t="s">
        <v>284</v>
      </c>
      <c r="B3" s="202" t="s">
        <v>8</v>
      </c>
      <c r="C3" s="205" t="s">
        <v>8</v>
      </c>
      <c r="D3" s="202" t="s">
        <v>283</v>
      </c>
      <c r="E3" s="202" t="s">
        <v>282</v>
      </c>
      <c r="F3" s="205" t="s">
        <v>281</v>
      </c>
      <c r="G3" s="220" t="s">
        <v>175</v>
      </c>
      <c r="H3" s="221" t="s">
        <v>173</v>
      </c>
      <c r="I3" s="222"/>
      <c r="J3" s="222"/>
      <c r="K3" s="223" t="s">
        <v>280</v>
      </c>
      <c r="L3" s="204" t="s">
        <v>279</v>
      </c>
      <c r="M3" s="203">
        <v>1</v>
      </c>
      <c r="N3" s="204" t="s">
        <v>278</v>
      </c>
      <c r="P3" s="224" t="s">
        <v>307</v>
      </c>
      <c r="Q3" s="225">
        <v>200</v>
      </c>
      <c r="R3" s="184" t="s">
        <v>150</v>
      </c>
      <c r="S3" s="184" t="s">
        <v>308</v>
      </c>
      <c r="T3" s="184" t="s">
        <v>308</v>
      </c>
      <c r="U3" s="184" t="s">
        <v>277</v>
      </c>
      <c r="V3" s="197"/>
      <c r="X3" s="226" t="s">
        <v>309</v>
      </c>
      <c r="Y3" s="227"/>
      <c r="Z3" s="228"/>
    </row>
    <row r="4" spans="1:26" ht="18" customHeight="1" x14ac:dyDescent="0.15">
      <c r="A4" s="194" t="s">
        <v>276</v>
      </c>
      <c r="B4" s="201"/>
      <c r="C4" s="191" t="s">
        <v>275</v>
      </c>
      <c r="D4" s="196" t="s">
        <v>274</v>
      </c>
      <c r="E4" s="196" t="s">
        <v>273</v>
      </c>
      <c r="F4" s="191" t="s">
        <v>272</v>
      </c>
      <c r="G4" s="183" t="s">
        <v>171</v>
      </c>
      <c r="H4" s="229" t="s">
        <v>169</v>
      </c>
      <c r="I4" s="230"/>
      <c r="J4" s="230"/>
      <c r="K4" s="231" t="s">
        <v>271</v>
      </c>
      <c r="L4" s="191" t="s">
        <v>270</v>
      </c>
      <c r="M4" s="199">
        <v>2</v>
      </c>
      <c r="N4" s="191" t="s">
        <v>269</v>
      </c>
      <c r="P4" s="224" t="s">
        <v>307</v>
      </c>
      <c r="Q4" s="225">
        <v>300</v>
      </c>
      <c r="R4" s="184" t="s">
        <v>150</v>
      </c>
      <c r="S4" s="184" t="s">
        <v>310</v>
      </c>
      <c r="T4" s="184" t="s">
        <v>310</v>
      </c>
      <c r="U4" s="184" t="s">
        <v>268</v>
      </c>
      <c r="V4" s="197"/>
      <c r="X4" s="193" t="s">
        <v>311</v>
      </c>
      <c r="Z4" s="192"/>
    </row>
    <row r="5" spans="1:26" ht="18" customHeight="1" x14ac:dyDescent="0.15">
      <c r="C5" s="194" t="s">
        <v>267</v>
      </c>
      <c r="D5" s="196" t="s">
        <v>266</v>
      </c>
      <c r="E5" s="196" t="s">
        <v>265</v>
      </c>
      <c r="F5" s="200" t="s">
        <v>264</v>
      </c>
      <c r="G5" s="232" t="s">
        <v>167</v>
      </c>
      <c r="H5" s="233" t="s">
        <v>164</v>
      </c>
      <c r="I5" s="234"/>
      <c r="J5" s="234"/>
      <c r="K5" s="198"/>
      <c r="L5" s="191" t="s">
        <v>263</v>
      </c>
      <c r="M5" s="198"/>
      <c r="N5" s="191" t="s">
        <v>262</v>
      </c>
      <c r="P5" s="224" t="s">
        <v>307</v>
      </c>
      <c r="Q5" s="235"/>
      <c r="R5" s="197"/>
      <c r="S5" s="197"/>
      <c r="T5" s="197"/>
      <c r="U5" s="197"/>
      <c r="V5" s="197"/>
      <c r="X5" s="193" t="s">
        <v>312</v>
      </c>
      <c r="Z5" s="192"/>
    </row>
    <row r="6" spans="1:26" ht="18" customHeight="1" x14ac:dyDescent="0.15">
      <c r="D6" s="196" t="s">
        <v>261</v>
      </c>
      <c r="E6" s="196" t="s">
        <v>260</v>
      </c>
      <c r="F6" s="236"/>
      <c r="G6" s="237"/>
      <c r="H6" s="238"/>
      <c r="I6" s="238"/>
      <c r="J6" s="239"/>
      <c r="K6" s="192"/>
      <c r="L6" s="191" t="s">
        <v>259</v>
      </c>
      <c r="N6" s="191" t="s">
        <v>258</v>
      </c>
      <c r="P6" s="224" t="s">
        <v>307</v>
      </c>
      <c r="Q6" s="225">
        <v>1</v>
      </c>
      <c r="R6" s="184" t="s">
        <v>216</v>
      </c>
      <c r="S6" s="184" t="s">
        <v>313</v>
      </c>
      <c r="T6" s="184" t="s">
        <v>314</v>
      </c>
      <c r="U6" s="184" t="s">
        <v>257</v>
      </c>
      <c r="V6" s="240"/>
      <c r="X6" s="193" t="s">
        <v>315</v>
      </c>
      <c r="Z6" s="192"/>
    </row>
    <row r="7" spans="1:26" ht="18" customHeight="1" x14ac:dyDescent="0.15">
      <c r="D7" s="195" t="s">
        <v>256</v>
      </c>
      <c r="E7" s="191" t="s">
        <v>255</v>
      </c>
      <c r="F7" s="193"/>
      <c r="K7" s="192"/>
      <c r="L7" s="191" t="s">
        <v>254</v>
      </c>
      <c r="N7" s="191" t="s">
        <v>316</v>
      </c>
      <c r="P7" s="224" t="s">
        <v>307</v>
      </c>
      <c r="Q7" s="225">
        <v>2</v>
      </c>
      <c r="R7" s="184" t="s">
        <v>216</v>
      </c>
      <c r="S7" s="184" t="s">
        <v>313</v>
      </c>
      <c r="T7" s="184" t="s">
        <v>317</v>
      </c>
      <c r="U7" s="184" t="s">
        <v>253</v>
      </c>
      <c r="V7" s="240"/>
      <c r="X7" s="193" t="s">
        <v>318</v>
      </c>
      <c r="Z7" s="192"/>
    </row>
    <row r="8" spans="1:26" ht="18" customHeight="1" x14ac:dyDescent="0.15">
      <c r="E8" s="191" t="s">
        <v>252</v>
      </c>
      <c r="F8" s="193"/>
      <c r="K8" s="192"/>
      <c r="L8" s="191" t="s">
        <v>251</v>
      </c>
      <c r="N8" s="191" t="s">
        <v>319</v>
      </c>
      <c r="P8" s="224" t="s">
        <v>307</v>
      </c>
      <c r="Q8" s="225">
        <v>3</v>
      </c>
      <c r="R8" s="184" t="s">
        <v>216</v>
      </c>
      <c r="S8" s="184" t="s">
        <v>152</v>
      </c>
      <c r="T8" s="184" t="s">
        <v>152</v>
      </c>
      <c r="U8" s="184" t="s">
        <v>320</v>
      </c>
      <c r="V8" s="240"/>
      <c r="X8" s="193"/>
      <c r="Z8" s="192"/>
    </row>
    <row r="9" spans="1:26" ht="18" customHeight="1" x14ac:dyDescent="0.15">
      <c r="E9" s="191" t="s">
        <v>250</v>
      </c>
      <c r="F9" s="193"/>
      <c r="K9" s="192"/>
      <c r="L9" s="191" t="s">
        <v>249</v>
      </c>
      <c r="N9" s="190" t="s">
        <v>321</v>
      </c>
      <c r="P9" s="224" t="s">
        <v>307</v>
      </c>
      <c r="Q9" s="225">
        <v>4</v>
      </c>
      <c r="R9" s="184" t="s">
        <v>216</v>
      </c>
      <c r="S9" s="184" t="s">
        <v>322</v>
      </c>
      <c r="T9" s="184" t="s">
        <v>323</v>
      </c>
      <c r="U9" s="184" t="s">
        <v>248</v>
      </c>
      <c r="V9" s="240"/>
      <c r="X9" s="226" t="s">
        <v>247</v>
      </c>
      <c r="Y9" s="227"/>
      <c r="Z9" s="228"/>
    </row>
    <row r="10" spans="1:26" ht="18" customHeight="1" x14ac:dyDescent="0.15">
      <c r="E10" s="191" t="s">
        <v>246</v>
      </c>
      <c r="F10" s="193"/>
      <c r="K10" s="192"/>
      <c r="L10" s="191" t="s">
        <v>245</v>
      </c>
      <c r="N10" s="190"/>
      <c r="P10" s="224" t="s">
        <v>307</v>
      </c>
      <c r="Q10" s="225">
        <v>5</v>
      </c>
      <c r="R10" s="184" t="s">
        <v>216</v>
      </c>
      <c r="S10" s="184" t="s">
        <v>322</v>
      </c>
      <c r="T10" s="184" t="s">
        <v>323</v>
      </c>
      <c r="U10" s="184" t="s">
        <v>244</v>
      </c>
      <c r="V10" s="240"/>
      <c r="X10" s="241" t="s">
        <v>243</v>
      </c>
      <c r="Y10" s="242"/>
      <c r="Z10" s="243"/>
    </row>
    <row r="11" spans="1:26" ht="18" customHeight="1" x14ac:dyDescent="0.15">
      <c r="E11" s="194" t="s">
        <v>242</v>
      </c>
      <c r="F11" s="193"/>
      <c r="K11" s="192"/>
      <c r="L11" s="191" t="s">
        <v>241</v>
      </c>
      <c r="P11" s="224" t="s">
        <v>307</v>
      </c>
      <c r="Q11" s="225">
        <v>6</v>
      </c>
      <c r="R11" s="184" t="s">
        <v>216</v>
      </c>
      <c r="S11" s="184" t="s">
        <v>322</v>
      </c>
      <c r="T11" s="184" t="s">
        <v>323</v>
      </c>
      <c r="U11" s="184" t="s">
        <v>240</v>
      </c>
      <c r="V11" s="240"/>
      <c r="X11" s="244" t="s">
        <v>239</v>
      </c>
      <c r="Y11" s="245"/>
      <c r="Z11" s="246"/>
    </row>
    <row r="12" spans="1:26" ht="18" customHeight="1" x14ac:dyDescent="0.15">
      <c r="L12" s="191" t="s">
        <v>238</v>
      </c>
      <c r="P12" s="224" t="s">
        <v>307</v>
      </c>
      <c r="Q12" s="225">
        <v>7</v>
      </c>
      <c r="R12" s="184" t="s">
        <v>216</v>
      </c>
      <c r="S12" s="184" t="s">
        <v>322</v>
      </c>
      <c r="T12" s="184" t="s">
        <v>0</v>
      </c>
      <c r="U12" s="184" t="s">
        <v>237</v>
      </c>
      <c r="V12" s="240"/>
      <c r="X12" s="247" t="s">
        <v>324</v>
      </c>
      <c r="Y12" s="248"/>
      <c r="Z12" s="249"/>
    </row>
    <row r="13" spans="1:26" ht="18" customHeight="1" x14ac:dyDescent="0.15">
      <c r="L13" s="191" t="s">
        <v>236</v>
      </c>
      <c r="P13" s="224" t="s">
        <v>307</v>
      </c>
      <c r="Q13" s="225">
        <v>8</v>
      </c>
      <c r="R13" s="184" t="s">
        <v>216</v>
      </c>
      <c r="S13" s="184" t="s">
        <v>322</v>
      </c>
      <c r="T13" s="184" t="s">
        <v>0</v>
      </c>
      <c r="U13" s="184" t="s">
        <v>235</v>
      </c>
      <c r="V13" s="240"/>
      <c r="X13" s="247" t="s">
        <v>325</v>
      </c>
      <c r="Y13" s="248"/>
      <c r="Z13" s="249"/>
    </row>
    <row r="14" spans="1:26" ht="18" customHeight="1" x14ac:dyDescent="0.15">
      <c r="L14" s="191" t="s">
        <v>234</v>
      </c>
      <c r="P14" s="224" t="s">
        <v>307</v>
      </c>
      <c r="Q14" s="225">
        <v>9</v>
      </c>
      <c r="R14" s="184" t="s">
        <v>216</v>
      </c>
      <c r="S14" s="184" t="s">
        <v>322</v>
      </c>
      <c r="T14" s="184" t="s">
        <v>0</v>
      </c>
      <c r="U14" s="184" t="s">
        <v>233</v>
      </c>
      <c r="V14" s="240"/>
      <c r="X14" s="247" t="s">
        <v>232</v>
      </c>
      <c r="Y14" s="248"/>
      <c r="Z14" s="249"/>
    </row>
    <row r="15" spans="1:26" ht="18" customHeight="1" x14ac:dyDescent="0.15">
      <c r="L15" s="190" t="s">
        <v>231</v>
      </c>
      <c r="P15" s="224" t="s">
        <v>307</v>
      </c>
      <c r="Q15" s="225">
        <v>10</v>
      </c>
      <c r="R15" s="184" t="s">
        <v>216</v>
      </c>
      <c r="S15" s="184" t="s">
        <v>322</v>
      </c>
      <c r="T15" s="184" t="s">
        <v>1</v>
      </c>
      <c r="U15" s="184" t="s">
        <v>230</v>
      </c>
      <c r="V15" s="240"/>
      <c r="X15" s="247" t="s">
        <v>326</v>
      </c>
      <c r="Y15" s="248"/>
      <c r="Z15" s="249"/>
    </row>
    <row r="16" spans="1:26" ht="18" customHeight="1" x14ac:dyDescent="0.15">
      <c r="P16" s="224" t="s">
        <v>307</v>
      </c>
      <c r="Q16" s="225">
        <v>11</v>
      </c>
      <c r="R16" s="184" t="s">
        <v>216</v>
      </c>
      <c r="S16" s="184" t="s">
        <v>322</v>
      </c>
      <c r="T16" s="184" t="s">
        <v>1</v>
      </c>
      <c r="U16" s="184" t="s">
        <v>229</v>
      </c>
      <c r="V16" s="240"/>
      <c r="X16" s="193"/>
      <c r="Y16" s="242"/>
      <c r="Z16" s="243"/>
    </row>
    <row r="17" spans="1:26" ht="18" customHeight="1" x14ac:dyDescent="0.15">
      <c r="A17" s="250" t="s">
        <v>327</v>
      </c>
      <c r="B17" s="251" t="s">
        <v>328</v>
      </c>
      <c r="C17" s="403" t="s">
        <v>329</v>
      </c>
      <c r="D17" s="403"/>
      <c r="E17" s="403"/>
      <c r="F17" s="403"/>
      <c r="G17" s="404"/>
      <c r="H17" s="251" t="s">
        <v>330</v>
      </c>
      <c r="P17" s="224" t="s">
        <v>307</v>
      </c>
      <c r="Q17" s="225">
        <v>12</v>
      </c>
      <c r="R17" s="184" t="s">
        <v>216</v>
      </c>
      <c r="S17" s="184" t="s">
        <v>322</v>
      </c>
      <c r="T17" s="184" t="s">
        <v>1</v>
      </c>
      <c r="U17" s="184" t="s">
        <v>228</v>
      </c>
      <c r="V17" s="240"/>
      <c r="X17" s="241" t="s">
        <v>227</v>
      </c>
      <c r="Z17" s="192"/>
    </row>
    <row r="18" spans="1:26" ht="18" customHeight="1" x14ac:dyDescent="0.15">
      <c r="A18" s="224">
        <v>1</v>
      </c>
      <c r="B18" s="224" t="s">
        <v>331</v>
      </c>
      <c r="C18" s="224" t="s">
        <v>332</v>
      </c>
      <c r="D18" s="224"/>
      <c r="E18" s="224"/>
      <c r="F18" s="224"/>
      <c r="G18" s="252"/>
      <c r="H18" s="224">
        <v>0.5</v>
      </c>
      <c r="P18" s="224" t="s">
        <v>307</v>
      </c>
      <c r="Q18" s="225">
        <v>13</v>
      </c>
      <c r="R18" s="184" t="s">
        <v>216</v>
      </c>
      <c r="S18" s="184" t="s">
        <v>322</v>
      </c>
      <c r="T18" s="184" t="s">
        <v>2</v>
      </c>
      <c r="U18" s="184" t="s">
        <v>226</v>
      </c>
      <c r="V18" s="240"/>
      <c r="X18" s="244" t="s">
        <v>333</v>
      </c>
      <c r="Y18" s="242"/>
      <c r="Z18" s="243"/>
    </row>
    <row r="19" spans="1:26" ht="18" customHeight="1" x14ac:dyDescent="0.15">
      <c r="A19" s="224">
        <v>2</v>
      </c>
      <c r="B19" s="224" t="s">
        <v>334</v>
      </c>
      <c r="C19" s="224" t="s">
        <v>332</v>
      </c>
      <c r="D19" s="224"/>
      <c r="E19" s="224"/>
      <c r="F19" s="224"/>
      <c r="G19" s="252"/>
      <c r="H19" s="224">
        <v>1</v>
      </c>
      <c r="P19" s="224" t="s">
        <v>307</v>
      </c>
      <c r="Q19" s="225">
        <v>14</v>
      </c>
      <c r="R19" s="184" t="s">
        <v>216</v>
      </c>
      <c r="S19" s="184" t="s">
        <v>322</v>
      </c>
      <c r="T19" s="184" t="s">
        <v>2</v>
      </c>
      <c r="U19" s="184" t="s">
        <v>225</v>
      </c>
      <c r="V19" s="240"/>
      <c r="X19" s="247" t="s">
        <v>335</v>
      </c>
      <c r="Y19" s="242"/>
      <c r="Z19" s="243"/>
    </row>
    <row r="20" spans="1:26" ht="18" customHeight="1" x14ac:dyDescent="0.15">
      <c r="A20" s="224">
        <v>3</v>
      </c>
      <c r="B20" s="224" t="s">
        <v>336</v>
      </c>
      <c r="C20" s="224" t="s">
        <v>337</v>
      </c>
      <c r="D20" s="224" t="s">
        <v>338</v>
      </c>
      <c r="E20" s="224" t="s">
        <v>339</v>
      </c>
      <c r="F20" s="224" t="s">
        <v>340</v>
      </c>
      <c r="G20" s="252" t="s">
        <v>341</v>
      </c>
      <c r="H20" s="224">
        <v>1.5</v>
      </c>
      <c r="P20" s="224" t="s">
        <v>307</v>
      </c>
      <c r="Q20" s="225">
        <v>15</v>
      </c>
      <c r="R20" s="184" t="s">
        <v>216</v>
      </c>
      <c r="S20" s="184" t="s">
        <v>322</v>
      </c>
      <c r="T20" s="184" t="s">
        <v>2</v>
      </c>
      <c r="U20" s="184" t="s">
        <v>224</v>
      </c>
      <c r="V20" s="240"/>
      <c r="X20" s="247" t="s">
        <v>325</v>
      </c>
      <c r="Z20" s="192"/>
    </row>
    <row r="21" spans="1:26" ht="18" customHeight="1" x14ac:dyDescent="0.15">
      <c r="A21" s="224">
        <v>4</v>
      </c>
      <c r="B21" s="224" t="s">
        <v>342</v>
      </c>
      <c r="C21" s="224" t="s">
        <v>332</v>
      </c>
      <c r="D21" s="224"/>
      <c r="E21" s="224"/>
      <c r="F21" s="224"/>
      <c r="G21" s="252"/>
      <c r="H21" s="224">
        <v>2</v>
      </c>
      <c r="P21" s="224" t="s">
        <v>307</v>
      </c>
      <c r="Q21" s="225">
        <v>16</v>
      </c>
      <c r="R21" s="184" t="s">
        <v>216</v>
      </c>
      <c r="S21" s="184" t="s">
        <v>322</v>
      </c>
      <c r="T21" s="184" t="s">
        <v>343</v>
      </c>
      <c r="U21" s="184" t="s">
        <v>223</v>
      </c>
      <c r="V21" s="240"/>
      <c r="X21" s="392" t="s">
        <v>344</v>
      </c>
      <c r="Y21" s="393"/>
      <c r="Z21" s="394"/>
    </row>
    <row r="22" spans="1:26" ht="18" customHeight="1" x14ac:dyDescent="0.15">
      <c r="A22" s="224">
        <v>5</v>
      </c>
      <c r="B22" s="224" t="s">
        <v>345</v>
      </c>
      <c r="C22" s="224" t="s">
        <v>332</v>
      </c>
      <c r="D22" s="224"/>
      <c r="E22" s="224"/>
      <c r="F22" s="224"/>
      <c r="G22" s="252"/>
      <c r="H22" s="224">
        <v>2.5</v>
      </c>
      <c r="P22" s="224" t="s">
        <v>307</v>
      </c>
      <c r="Q22" s="225">
        <v>17</v>
      </c>
      <c r="R22" s="184" t="s">
        <v>216</v>
      </c>
      <c r="S22" s="184" t="s">
        <v>346</v>
      </c>
      <c r="T22" s="184" t="s">
        <v>346</v>
      </c>
      <c r="U22" s="184" t="s">
        <v>222</v>
      </c>
      <c r="V22" s="240"/>
      <c r="X22" s="392"/>
      <c r="Y22" s="393"/>
      <c r="Z22" s="394"/>
    </row>
    <row r="23" spans="1:26" ht="18" customHeight="1" x14ac:dyDescent="0.15">
      <c r="A23" s="224">
        <v>6</v>
      </c>
      <c r="B23" s="224" t="s">
        <v>347</v>
      </c>
      <c r="C23" s="224" t="s">
        <v>332</v>
      </c>
      <c r="D23" s="224"/>
      <c r="E23" s="224"/>
      <c r="F23" s="224"/>
      <c r="G23" s="252"/>
      <c r="H23" s="224">
        <v>3</v>
      </c>
      <c r="P23" s="224" t="s">
        <v>307</v>
      </c>
      <c r="Q23" s="225">
        <v>18</v>
      </c>
      <c r="R23" s="184" t="s">
        <v>216</v>
      </c>
      <c r="S23" s="184" t="s">
        <v>346</v>
      </c>
      <c r="T23" s="184" t="s">
        <v>346</v>
      </c>
      <c r="U23" s="184" t="s">
        <v>221</v>
      </c>
      <c r="V23" s="253"/>
      <c r="W23" s="254"/>
      <c r="X23" s="193"/>
      <c r="Y23" s="242"/>
      <c r="Z23" s="243"/>
    </row>
    <row r="24" spans="1:26" ht="18" customHeight="1" x14ac:dyDescent="0.15">
      <c r="A24" s="224">
        <v>7</v>
      </c>
      <c r="H24" s="224">
        <v>3.5</v>
      </c>
      <c r="P24" s="224" t="s">
        <v>307</v>
      </c>
      <c r="Q24" s="225">
        <v>19</v>
      </c>
      <c r="R24" s="184" t="s">
        <v>216</v>
      </c>
      <c r="S24" s="184" t="s">
        <v>346</v>
      </c>
      <c r="T24" s="184" t="s">
        <v>346</v>
      </c>
      <c r="U24" s="184" t="s">
        <v>220</v>
      </c>
      <c r="V24" s="240"/>
      <c r="X24" s="244" t="s">
        <v>348</v>
      </c>
      <c r="Y24" s="242"/>
      <c r="Z24" s="243"/>
    </row>
    <row r="25" spans="1:26" ht="18" customHeight="1" x14ac:dyDescent="0.15">
      <c r="A25" s="224">
        <v>8</v>
      </c>
      <c r="H25" s="224">
        <v>4</v>
      </c>
      <c r="P25" s="224" t="s">
        <v>307</v>
      </c>
      <c r="Q25" s="225">
        <v>20</v>
      </c>
      <c r="R25" s="184" t="s">
        <v>216</v>
      </c>
      <c r="S25" s="184" t="s">
        <v>346</v>
      </c>
      <c r="T25" s="184" t="s">
        <v>346</v>
      </c>
      <c r="U25" s="184" t="s">
        <v>219</v>
      </c>
      <c r="V25" s="240"/>
      <c r="X25" s="247" t="s">
        <v>349</v>
      </c>
      <c r="Y25" s="242"/>
      <c r="Z25" s="243"/>
    </row>
    <row r="26" spans="1:26" ht="18" customHeight="1" x14ac:dyDescent="0.15">
      <c r="A26" s="224">
        <v>9</v>
      </c>
      <c r="H26" s="224">
        <v>4.5</v>
      </c>
      <c r="P26" s="224" t="s">
        <v>307</v>
      </c>
      <c r="Q26" s="225">
        <v>21</v>
      </c>
      <c r="R26" s="184" t="s">
        <v>216</v>
      </c>
      <c r="S26" s="184" t="s">
        <v>346</v>
      </c>
      <c r="T26" s="184" t="s">
        <v>346</v>
      </c>
      <c r="U26" s="184" t="s">
        <v>218</v>
      </c>
      <c r="V26" s="240"/>
      <c r="X26" s="247" t="s">
        <v>350</v>
      </c>
      <c r="Y26" s="242"/>
      <c r="Z26" s="243"/>
    </row>
    <row r="27" spans="1:26" ht="18" customHeight="1" x14ac:dyDescent="0.15">
      <c r="A27" s="224">
        <v>10</v>
      </c>
      <c r="H27" s="224">
        <v>5</v>
      </c>
      <c r="P27" s="224" t="s">
        <v>307</v>
      </c>
      <c r="Q27" s="225">
        <v>22</v>
      </c>
      <c r="R27" s="184" t="s">
        <v>216</v>
      </c>
      <c r="S27" s="184" t="s">
        <v>346</v>
      </c>
      <c r="T27" s="184" t="s">
        <v>346</v>
      </c>
      <c r="U27" s="184" t="s">
        <v>217</v>
      </c>
      <c r="V27" s="240"/>
      <c r="X27" s="247" t="s">
        <v>351</v>
      </c>
      <c r="Y27" s="242"/>
      <c r="Z27" s="243"/>
    </row>
    <row r="28" spans="1:26" ht="18" customHeight="1" x14ac:dyDescent="0.15">
      <c r="A28" s="224">
        <v>11</v>
      </c>
      <c r="H28" s="224">
        <v>5.5</v>
      </c>
      <c r="P28" s="224" t="s">
        <v>307</v>
      </c>
      <c r="Q28" s="225">
        <v>23</v>
      </c>
      <c r="R28" s="184" t="s">
        <v>216</v>
      </c>
      <c r="S28" s="184" t="s">
        <v>346</v>
      </c>
      <c r="T28" s="184" t="s">
        <v>346</v>
      </c>
      <c r="U28" s="184" t="s">
        <v>215</v>
      </c>
      <c r="V28" s="240"/>
      <c r="X28" s="193"/>
      <c r="Y28" s="242"/>
      <c r="Z28" s="243"/>
    </row>
    <row r="29" spans="1:26" ht="18" customHeight="1" x14ac:dyDescent="0.15">
      <c r="A29" s="224">
        <v>12</v>
      </c>
      <c r="H29" s="224">
        <v>6</v>
      </c>
      <c r="P29" s="224" t="s">
        <v>307</v>
      </c>
      <c r="Q29" s="225">
        <v>24</v>
      </c>
      <c r="R29" s="184" t="s">
        <v>177</v>
      </c>
      <c r="S29" s="184" t="s">
        <v>352</v>
      </c>
      <c r="T29" s="184" t="s">
        <v>353</v>
      </c>
      <c r="U29" s="184" t="s">
        <v>214</v>
      </c>
      <c r="V29" s="240"/>
      <c r="X29" s="241" t="s">
        <v>212</v>
      </c>
      <c r="Y29" s="242"/>
      <c r="Z29" s="243"/>
    </row>
    <row r="30" spans="1:26" ht="18" customHeight="1" x14ac:dyDescent="0.15">
      <c r="H30" s="224">
        <v>6.5</v>
      </c>
      <c r="P30" s="224" t="s">
        <v>307</v>
      </c>
      <c r="Q30" s="225">
        <v>25</v>
      </c>
      <c r="R30" s="184" t="s">
        <v>177</v>
      </c>
      <c r="S30" s="184" t="s">
        <v>352</v>
      </c>
      <c r="T30" s="184" t="s">
        <v>353</v>
      </c>
      <c r="U30" s="184" t="s">
        <v>213</v>
      </c>
      <c r="V30" s="240"/>
      <c r="X30" s="244" t="s">
        <v>210</v>
      </c>
      <c r="Z30" s="192"/>
    </row>
    <row r="31" spans="1:26" ht="18" customHeight="1" x14ac:dyDescent="0.15">
      <c r="H31" s="224">
        <v>7</v>
      </c>
      <c r="P31" s="224" t="s">
        <v>307</v>
      </c>
      <c r="Q31" s="225">
        <v>26</v>
      </c>
      <c r="R31" s="184" t="s">
        <v>177</v>
      </c>
      <c r="S31" s="184" t="s">
        <v>352</v>
      </c>
      <c r="T31" s="184" t="s">
        <v>353</v>
      </c>
      <c r="U31" s="184" t="s">
        <v>211</v>
      </c>
      <c r="V31" s="240"/>
      <c r="X31" s="247" t="s">
        <v>354</v>
      </c>
      <c r="Y31" s="242"/>
      <c r="Z31" s="243"/>
    </row>
    <row r="32" spans="1:26" ht="18" customHeight="1" x14ac:dyDescent="0.15">
      <c r="H32" s="224">
        <v>7.5</v>
      </c>
      <c r="P32" s="224" t="s">
        <v>307</v>
      </c>
      <c r="Q32" s="225">
        <v>27</v>
      </c>
      <c r="R32" s="184" t="s">
        <v>177</v>
      </c>
      <c r="S32" s="184" t="s">
        <v>352</v>
      </c>
      <c r="T32" s="184" t="s">
        <v>353</v>
      </c>
      <c r="U32" s="184" t="s">
        <v>209</v>
      </c>
      <c r="V32" s="240"/>
      <c r="X32" s="247" t="s">
        <v>355</v>
      </c>
      <c r="Y32" s="245"/>
      <c r="Z32" s="246"/>
    </row>
    <row r="33" spans="8:26" ht="18" customHeight="1" x14ac:dyDescent="0.15">
      <c r="H33" s="224">
        <v>8</v>
      </c>
      <c r="P33" s="224" t="s">
        <v>307</v>
      </c>
      <c r="Q33" s="225">
        <v>28</v>
      </c>
      <c r="R33" s="184" t="s">
        <v>177</v>
      </c>
      <c r="S33" s="184" t="s">
        <v>352</v>
      </c>
      <c r="T33" s="184" t="s">
        <v>317</v>
      </c>
      <c r="U33" s="184" t="s">
        <v>208</v>
      </c>
      <c r="V33" s="240"/>
      <c r="X33" s="247" t="s">
        <v>356</v>
      </c>
      <c r="Y33" s="242"/>
      <c r="Z33" s="243"/>
    </row>
    <row r="34" spans="8:26" ht="18" customHeight="1" x14ac:dyDescent="0.15">
      <c r="H34" s="224">
        <v>8.5</v>
      </c>
      <c r="P34" s="224" t="s">
        <v>307</v>
      </c>
      <c r="Q34" s="225">
        <v>29</v>
      </c>
      <c r="R34" s="184" t="s">
        <v>177</v>
      </c>
      <c r="S34" s="184" t="s">
        <v>357</v>
      </c>
      <c r="T34" s="184" t="s">
        <v>152</v>
      </c>
      <c r="U34" s="184" t="s">
        <v>207</v>
      </c>
      <c r="V34" s="240"/>
      <c r="W34" s="255"/>
      <c r="X34" s="256" t="s">
        <v>358</v>
      </c>
      <c r="Y34" s="257"/>
      <c r="Z34" s="258"/>
    </row>
    <row r="35" spans="8:26" ht="18" customHeight="1" x14ac:dyDescent="0.15">
      <c r="H35" s="224">
        <v>9</v>
      </c>
      <c r="P35" s="224" t="s">
        <v>307</v>
      </c>
      <c r="Q35" s="225">
        <v>30</v>
      </c>
      <c r="R35" s="184" t="s">
        <v>177</v>
      </c>
      <c r="S35" s="184" t="s">
        <v>322</v>
      </c>
      <c r="T35" s="184" t="s">
        <v>323</v>
      </c>
      <c r="U35" s="184" t="s">
        <v>206</v>
      </c>
      <c r="V35" s="240"/>
    </row>
    <row r="36" spans="8:26" ht="18" customHeight="1" x14ac:dyDescent="0.15">
      <c r="H36" s="224">
        <v>9.5</v>
      </c>
      <c r="P36" s="224" t="s">
        <v>307</v>
      </c>
      <c r="Q36" s="225">
        <v>31</v>
      </c>
      <c r="R36" s="184" t="s">
        <v>177</v>
      </c>
      <c r="S36" s="184" t="s">
        <v>322</v>
      </c>
      <c r="T36" s="184" t="s">
        <v>0</v>
      </c>
      <c r="U36" s="184" t="s">
        <v>205</v>
      </c>
      <c r="V36" s="240"/>
    </row>
    <row r="37" spans="8:26" ht="18" customHeight="1" x14ac:dyDescent="0.15">
      <c r="H37" s="224">
        <v>10</v>
      </c>
      <c r="P37" s="224" t="s">
        <v>307</v>
      </c>
      <c r="Q37" s="225">
        <v>32</v>
      </c>
      <c r="R37" s="184" t="s">
        <v>177</v>
      </c>
      <c r="S37" s="184" t="s">
        <v>322</v>
      </c>
      <c r="T37" s="184" t="s">
        <v>1</v>
      </c>
      <c r="U37" s="184" t="s">
        <v>204</v>
      </c>
      <c r="V37" s="240"/>
    </row>
    <row r="38" spans="8:26" ht="18" customHeight="1" x14ac:dyDescent="0.15">
      <c r="H38" s="224">
        <v>10.5</v>
      </c>
      <c r="P38" s="224" t="s">
        <v>307</v>
      </c>
      <c r="Q38" s="225">
        <v>33</v>
      </c>
      <c r="R38" s="184" t="s">
        <v>177</v>
      </c>
      <c r="S38" s="184" t="s">
        <v>322</v>
      </c>
      <c r="T38" s="184" t="s">
        <v>2</v>
      </c>
      <c r="U38" s="184" t="s">
        <v>203</v>
      </c>
      <c r="V38" s="240"/>
    </row>
    <row r="39" spans="8:26" ht="18" customHeight="1" x14ac:dyDescent="0.15">
      <c r="H39" s="224">
        <v>11</v>
      </c>
      <c r="P39" s="224" t="s">
        <v>307</v>
      </c>
      <c r="Q39" s="225">
        <v>34</v>
      </c>
      <c r="R39" s="184" t="s">
        <v>177</v>
      </c>
      <c r="S39" s="184" t="s">
        <v>317</v>
      </c>
      <c r="T39" s="184" t="s">
        <v>359</v>
      </c>
      <c r="U39" s="184" t="s">
        <v>202</v>
      </c>
      <c r="V39" s="240"/>
    </row>
    <row r="40" spans="8:26" ht="18" customHeight="1" x14ac:dyDescent="0.15">
      <c r="H40" s="224">
        <v>11.5</v>
      </c>
      <c r="P40" s="224" t="s">
        <v>307</v>
      </c>
      <c r="Q40" s="225">
        <v>35</v>
      </c>
      <c r="R40" s="184" t="s">
        <v>177</v>
      </c>
      <c r="S40" s="184" t="s">
        <v>317</v>
      </c>
      <c r="T40" s="184" t="s">
        <v>360</v>
      </c>
      <c r="U40" s="184" t="s">
        <v>201</v>
      </c>
      <c r="V40" s="240"/>
    </row>
    <row r="41" spans="8:26" ht="18" customHeight="1" x14ac:dyDescent="0.15">
      <c r="H41" s="224">
        <v>12</v>
      </c>
      <c r="P41" s="224" t="s">
        <v>307</v>
      </c>
      <c r="Q41" s="225">
        <v>36</v>
      </c>
      <c r="R41" s="184" t="s">
        <v>177</v>
      </c>
      <c r="S41" s="184" t="s">
        <v>317</v>
      </c>
      <c r="T41" s="184" t="s">
        <v>361</v>
      </c>
      <c r="U41" s="184" t="s">
        <v>362</v>
      </c>
      <c r="V41" s="240"/>
    </row>
    <row r="42" spans="8:26" ht="18" customHeight="1" x14ac:dyDescent="0.15">
      <c r="P42" s="224" t="s">
        <v>307</v>
      </c>
      <c r="Q42" s="225">
        <v>37</v>
      </c>
      <c r="R42" s="184" t="s">
        <v>177</v>
      </c>
      <c r="S42" s="184" t="s">
        <v>317</v>
      </c>
      <c r="T42" s="184" t="s">
        <v>363</v>
      </c>
      <c r="U42" s="184" t="s">
        <v>200</v>
      </c>
      <c r="V42" s="240"/>
      <c r="W42" s="186" t="s">
        <v>178</v>
      </c>
    </row>
    <row r="43" spans="8:26" ht="18" customHeight="1" x14ac:dyDescent="0.15">
      <c r="P43" s="224" t="s">
        <v>307</v>
      </c>
      <c r="Q43" s="225">
        <v>38</v>
      </c>
      <c r="R43" s="184" t="s">
        <v>177</v>
      </c>
      <c r="S43" s="184" t="s">
        <v>317</v>
      </c>
      <c r="T43" s="184" t="s">
        <v>364</v>
      </c>
      <c r="U43" s="182" t="s">
        <v>199</v>
      </c>
      <c r="V43" s="240"/>
      <c r="W43" s="185" t="s">
        <v>198</v>
      </c>
    </row>
    <row r="44" spans="8:26" ht="18" customHeight="1" x14ac:dyDescent="0.15">
      <c r="P44" s="224" t="s">
        <v>307</v>
      </c>
      <c r="Q44" s="225">
        <v>39</v>
      </c>
      <c r="R44" s="184" t="s">
        <v>177</v>
      </c>
      <c r="S44" s="184" t="s">
        <v>322</v>
      </c>
      <c r="T44" s="184" t="s">
        <v>359</v>
      </c>
      <c r="U44" s="188" t="s">
        <v>197</v>
      </c>
      <c r="V44" s="240"/>
      <c r="W44" s="188" t="s">
        <v>197</v>
      </c>
    </row>
    <row r="45" spans="8:26" ht="18" customHeight="1" x14ac:dyDescent="0.15">
      <c r="P45" s="224" t="s">
        <v>307</v>
      </c>
      <c r="Q45" s="225">
        <v>40</v>
      </c>
      <c r="R45" s="184" t="s">
        <v>177</v>
      </c>
      <c r="S45" s="184" t="s">
        <v>322</v>
      </c>
      <c r="T45" s="184" t="s">
        <v>359</v>
      </c>
      <c r="U45" s="188" t="s">
        <v>196</v>
      </c>
      <c r="V45" s="240"/>
      <c r="W45" s="188" t="s">
        <v>196</v>
      </c>
    </row>
    <row r="46" spans="8:26" ht="18" customHeight="1" x14ac:dyDescent="0.15">
      <c r="P46" s="224" t="s">
        <v>307</v>
      </c>
      <c r="Q46" s="225">
        <v>41</v>
      </c>
      <c r="R46" s="184" t="s">
        <v>177</v>
      </c>
      <c r="S46" s="184" t="s">
        <v>322</v>
      </c>
      <c r="T46" s="184" t="s">
        <v>359</v>
      </c>
      <c r="U46" s="188" t="s">
        <v>195</v>
      </c>
      <c r="V46" s="240"/>
      <c r="W46" s="188" t="s">
        <v>195</v>
      </c>
    </row>
    <row r="47" spans="8:26" ht="18" customHeight="1" x14ac:dyDescent="0.15">
      <c r="P47" s="224" t="s">
        <v>307</v>
      </c>
      <c r="Q47" s="225">
        <v>42</v>
      </c>
      <c r="R47" s="184" t="s">
        <v>177</v>
      </c>
      <c r="S47" s="184" t="s">
        <v>322</v>
      </c>
      <c r="T47" s="184" t="s">
        <v>360</v>
      </c>
      <c r="U47" s="188" t="s">
        <v>194</v>
      </c>
      <c r="V47" s="240"/>
      <c r="W47" s="188" t="s">
        <v>194</v>
      </c>
    </row>
    <row r="48" spans="8:26" ht="18" customHeight="1" x14ac:dyDescent="0.15">
      <c r="P48" s="224" t="s">
        <v>307</v>
      </c>
      <c r="Q48" s="225">
        <v>43</v>
      </c>
      <c r="R48" s="184" t="s">
        <v>177</v>
      </c>
      <c r="S48" s="184" t="s">
        <v>322</v>
      </c>
      <c r="T48" s="184" t="s">
        <v>360</v>
      </c>
      <c r="U48" s="188" t="s">
        <v>193</v>
      </c>
      <c r="V48" s="240"/>
      <c r="W48" s="188" t="s">
        <v>193</v>
      </c>
    </row>
    <row r="49" spans="16:23" ht="18" customHeight="1" x14ac:dyDescent="0.15">
      <c r="P49" s="224" t="s">
        <v>307</v>
      </c>
      <c r="Q49" s="225">
        <v>44</v>
      </c>
      <c r="R49" s="184" t="s">
        <v>177</v>
      </c>
      <c r="S49" s="184" t="s">
        <v>322</v>
      </c>
      <c r="T49" s="184" t="s">
        <v>360</v>
      </c>
      <c r="U49" s="188" t="s">
        <v>192</v>
      </c>
      <c r="V49" s="240"/>
      <c r="W49" s="188" t="s">
        <v>192</v>
      </c>
    </row>
    <row r="50" spans="16:23" ht="18" customHeight="1" x14ac:dyDescent="0.15">
      <c r="P50" s="224" t="s">
        <v>307</v>
      </c>
      <c r="Q50" s="225">
        <v>45</v>
      </c>
      <c r="R50" s="184" t="s">
        <v>177</v>
      </c>
      <c r="S50" s="184" t="s">
        <v>322</v>
      </c>
      <c r="T50" s="184" t="s">
        <v>361</v>
      </c>
      <c r="U50" s="188" t="s">
        <v>191</v>
      </c>
      <c r="V50" s="240"/>
      <c r="W50" s="188" t="s">
        <v>191</v>
      </c>
    </row>
    <row r="51" spans="16:23" ht="18" customHeight="1" x14ac:dyDescent="0.15">
      <c r="P51" s="224" t="s">
        <v>307</v>
      </c>
      <c r="Q51" s="225">
        <v>46</v>
      </c>
      <c r="R51" s="184" t="s">
        <v>177</v>
      </c>
      <c r="S51" s="184" t="s">
        <v>322</v>
      </c>
      <c r="T51" s="184" t="s">
        <v>361</v>
      </c>
      <c r="U51" s="188" t="s">
        <v>190</v>
      </c>
      <c r="V51" s="240"/>
      <c r="W51" s="188" t="s">
        <v>190</v>
      </c>
    </row>
    <row r="52" spans="16:23" ht="18" customHeight="1" x14ac:dyDescent="0.15">
      <c r="P52" s="224" t="s">
        <v>307</v>
      </c>
      <c r="Q52" s="225">
        <v>47</v>
      </c>
      <c r="R52" s="184" t="s">
        <v>177</v>
      </c>
      <c r="S52" s="184" t="s">
        <v>322</v>
      </c>
      <c r="T52" s="184" t="s">
        <v>361</v>
      </c>
      <c r="U52" s="188" t="s">
        <v>189</v>
      </c>
      <c r="V52" s="240"/>
      <c r="W52" s="188" t="s">
        <v>189</v>
      </c>
    </row>
    <row r="53" spans="16:23" ht="18" customHeight="1" x14ac:dyDescent="0.15">
      <c r="P53" s="224" t="s">
        <v>307</v>
      </c>
      <c r="Q53" s="225">
        <v>48</v>
      </c>
      <c r="R53" s="184" t="s">
        <v>177</v>
      </c>
      <c r="S53" s="184" t="s">
        <v>322</v>
      </c>
      <c r="T53" s="184" t="s">
        <v>363</v>
      </c>
      <c r="U53" s="188" t="s">
        <v>188</v>
      </c>
      <c r="V53" s="240"/>
      <c r="W53" s="188" t="s">
        <v>188</v>
      </c>
    </row>
    <row r="54" spans="16:23" ht="18" customHeight="1" x14ac:dyDescent="0.15">
      <c r="P54" s="224" t="s">
        <v>307</v>
      </c>
      <c r="Q54" s="225">
        <v>49</v>
      </c>
      <c r="R54" s="184" t="s">
        <v>177</v>
      </c>
      <c r="S54" s="184" t="s">
        <v>322</v>
      </c>
      <c r="T54" s="184" t="s">
        <v>363</v>
      </c>
      <c r="U54" s="188" t="s">
        <v>187</v>
      </c>
      <c r="V54" s="240"/>
      <c r="W54" s="188" t="s">
        <v>187</v>
      </c>
    </row>
    <row r="55" spans="16:23" ht="18" customHeight="1" x14ac:dyDescent="0.15">
      <c r="P55" s="224" t="s">
        <v>307</v>
      </c>
      <c r="Q55" s="225">
        <v>50</v>
      </c>
      <c r="R55" s="184" t="s">
        <v>177</v>
      </c>
      <c r="S55" s="184" t="s">
        <v>322</v>
      </c>
      <c r="T55" s="184" t="s">
        <v>364</v>
      </c>
      <c r="U55" s="188" t="s">
        <v>186</v>
      </c>
      <c r="V55" s="240"/>
      <c r="W55" s="259" t="s">
        <v>186</v>
      </c>
    </row>
    <row r="56" spans="16:23" ht="18" customHeight="1" x14ac:dyDescent="0.15">
      <c r="P56" s="224" t="s">
        <v>307</v>
      </c>
      <c r="Q56" s="225">
        <v>51</v>
      </c>
      <c r="R56" s="184" t="s">
        <v>177</v>
      </c>
      <c r="S56" s="184" t="s">
        <v>365</v>
      </c>
      <c r="T56" s="184" t="s">
        <v>365</v>
      </c>
      <c r="U56" s="187" t="s">
        <v>185</v>
      </c>
      <c r="V56" s="240"/>
      <c r="W56" s="260"/>
    </row>
    <row r="57" spans="16:23" ht="18" customHeight="1" x14ac:dyDescent="0.15">
      <c r="P57" s="224" t="s">
        <v>307</v>
      </c>
      <c r="Q57" s="225">
        <v>52</v>
      </c>
      <c r="R57" s="184" t="s">
        <v>177</v>
      </c>
      <c r="S57" s="184" t="s">
        <v>366</v>
      </c>
      <c r="T57" s="184" t="s">
        <v>366</v>
      </c>
      <c r="U57" s="184" t="s">
        <v>184</v>
      </c>
      <c r="V57" s="240"/>
    </row>
    <row r="58" spans="16:23" ht="18" customHeight="1" x14ac:dyDescent="0.15">
      <c r="P58" s="224" t="s">
        <v>307</v>
      </c>
      <c r="Q58" s="225">
        <v>53</v>
      </c>
      <c r="R58" s="184" t="s">
        <v>177</v>
      </c>
      <c r="S58" s="184" t="s">
        <v>366</v>
      </c>
      <c r="T58" s="184" t="s">
        <v>366</v>
      </c>
      <c r="U58" s="261" t="s">
        <v>367</v>
      </c>
      <c r="V58" s="240"/>
    </row>
    <row r="59" spans="16:23" ht="18" customHeight="1" x14ac:dyDescent="0.15">
      <c r="P59" s="224" t="s">
        <v>307</v>
      </c>
      <c r="Q59" s="225">
        <v>54</v>
      </c>
      <c r="R59" s="184" t="s">
        <v>177</v>
      </c>
      <c r="S59" s="184" t="s">
        <v>366</v>
      </c>
      <c r="T59" s="184" t="s">
        <v>366</v>
      </c>
      <c r="U59" s="184" t="s">
        <v>183</v>
      </c>
      <c r="V59" s="240"/>
    </row>
    <row r="60" spans="16:23" ht="18" customHeight="1" x14ac:dyDescent="0.15">
      <c r="P60" s="224" t="s">
        <v>307</v>
      </c>
      <c r="Q60" s="225">
        <v>55</v>
      </c>
      <c r="R60" s="184" t="s">
        <v>177</v>
      </c>
      <c r="S60" s="184" t="s">
        <v>366</v>
      </c>
      <c r="T60" s="184" t="s">
        <v>366</v>
      </c>
      <c r="U60" s="184" t="s">
        <v>182</v>
      </c>
      <c r="V60" s="240"/>
    </row>
    <row r="61" spans="16:23" ht="18" customHeight="1" x14ac:dyDescent="0.15">
      <c r="P61" s="224" t="s">
        <v>307</v>
      </c>
      <c r="Q61" s="225">
        <v>56</v>
      </c>
      <c r="R61" s="184" t="s">
        <v>177</v>
      </c>
      <c r="S61" s="184" t="s">
        <v>366</v>
      </c>
      <c r="T61" s="184" t="s">
        <v>366</v>
      </c>
      <c r="U61" s="184" t="s">
        <v>181</v>
      </c>
      <c r="V61" s="240"/>
    </row>
    <row r="62" spans="16:23" ht="18" customHeight="1" x14ac:dyDescent="0.15">
      <c r="P62" s="224" t="s">
        <v>307</v>
      </c>
      <c r="Q62" s="225">
        <v>57</v>
      </c>
      <c r="R62" s="184" t="s">
        <v>177</v>
      </c>
      <c r="S62" s="184" t="s">
        <v>366</v>
      </c>
      <c r="T62" s="184" t="s">
        <v>366</v>
      </c>
      <c r="U62" s="184" t="s">
        <v>368</v>
      </c>
      <c r="V62" s="240"/>
    </row>
    <row r="63" spans="16:23" ht="18" customHeight="1" x14ac:dyDescent="0.15">
      <c r="P63" s="224" t="s">
        <v>307</v>
      </c>
      <c r="Q63" s="262">
        <v>58</v>
      </c>
      <c r="R63" s="184" t="s">
        <v>177</v>
      </c>
      <c r="S63" s="184" t="s">
        <v>366</v>
      </c>
      <c r="T63" s="184" t="s">
        <v>366</v>
      </c>
      <c r="U63" s="184" t="s">
        <v>180</v>
      </c>
      <c r="V63" s="240"/>
    </row>
    <row r="64" spans="16:23" ht="18" customHeight="1" x14ac:dyDescent="0.15">
      <c r="P64" s="224" t="s">
        <v>307</v>
      </c>
      <c r="Q64" s="263" t="s">
        <v>369</v>
      </c>
      <c r="R64" s="184" t="s">
        <v>370</v>
      </c>
      <c r="S64" s="184" t="s">
        <v>371</v>
      </c>
      <c r="T64" s="184" t="s">
        <v>371</v>
      </c>
      <c r="U64" s="184" t="s">
        <v>372</v>
      </c>
      <c r="V64" s="240"/>
    </row>
    <row r="65" spans="16:22" ht="18" customHeight="1" x14ac:dyDescent="0.15">
      <c r="P65" s="224" t="s">
        <v>307</v>
      </c>
      <c r="Q65" s="264" t="s">
        <v>373</v>
      </c>
      <c r="R65" s="184" t="s">
        <v>370</v>
      </c>
      <c r="S65" s="184" t="s">
        <v>371</v>
      </c>
      <c r="T65" s="184" t="s">
        <v>371</v>
      </c>
      <c r="U65" s="188" t="s">
        <v>374</v>
      </c>
      <c r="V65" s="240"/>
    </row>
    <row r="66" spans="16:22" ht="18" customHeight="1" x14ac:dyDescent="0.15">
      <c r="P66" s="224" t="s">
        <v>307</v>
      </c>
      <c r="Q66" s="225">
        <v>59</v>
      </c>
      <c r="R66" s="184" t="s">
        <v>177</v>
      </c>
      <c r="S66" s="184" t="s">
        <v>366</v>
      </c>
      <c r="T66" s="184" t="s">
        <v>366</v>
      </c>
      <c r="U66" s="184" t="s">
        <v>179</v>
      </c>
      <c r="V66" s="240"/>
    </row>
    <row r="67" spans="16:22" ht="18" customHeight="1" x14ac:dyDescent="0.15">
      <c r="P67" s="224" t="s">
        <v>307</v>
      </c>
      <c r="Q67" s="225">
        <v>60</v>
      </c>
      <c r="R67" s="184" t="s">
        <v>177</v>
      </c>
      <c r="S67" s="184" t="s">
        <v>366</v>
      </c>
      <c r="T67" s="184" t="s">
        <v>366</v>
      </c>
      <c r="U67" s="184" t="s">
        <v>375</v>
      </c>
      <c r="V67" s="240"/>
    </row>
    <row r="68" spans="16:22" ht="18" customHeight="1" x14ac:dyDescent="0.15">
      <c r="P68" s="224" t="s">
        <v>307</v>
      </c>
      <c r="Q68" s="225">
        <v>61</v>
      </c>
      <c r="R68" s="184" t="s">
        <v>166</v>
      </c>
      <c r="S68" s="184" t="s">
        <v>322</v>
      </c>
      <c r="T68" s="184" t="s">
        <v>0</v>
      </c>
      <c r="U68" s="184" t="s">
        <v>176</v>
      </c>
      <c r="V68" s="240"/>
    </row>
    <row r="69" spans="16:22" ht="18" customHeight="1" x14ac:dyDescent="0.15">
      <c r="P69" s="224" t="s">
        <v>307</v>
      </c>
      <c r="Q69" s="225">
        <v>62</v>
      </c>
      <c r="R69" s="184" t="s">
        <v>166</v>
      </c>
      <c r="S69" s="184" t="s">
        <v>322</v>
      </c>
      <c r="T69" s="184" t="s">
        <v>0</v>
      </c>
      <c r="U69" s="184" t="s">
        <v>174</v>
      </c>
      <c r="V69" s="240"/>
    </row>
    <row r="70" spans="16:22" ht="18" customHeight="1" x14ac:dyDescent="0.15">
      <c r="P70" s="224" t="s">
        <v>307</v>
      </c>
      <c r="Q70" s="225">
        <v>63</v>
      </c>
      <c r="R70" s="184" t="s">
        <v>166</v>
      </c>
      <c r="S70" s="184" t="s">
        <v>322</v>
      </c>
      <c r="T70" s="184" t="s">
        <v>1</v>
      </c>
      <c r="U70" s="184" t="s">
        <v>172</v>
      </c>
      <c r="V70" s="240"/>
    </row>
    <row r="71" spans="16:22" ht="18" customHeight="1" x14ac:dyDescent="0.15">
      <c r="P71" s="224" t="s">
        <v>307</v>
      </c>
      <c r="Q71" s="225">
        <v>64</v>
      </c>
      <c r="R71" s="184" t="s">
        <v>166</v>
      </c>
      <c r="S71" s="184" t="s">
        <v>322</v>
      </c>
      <c r="T71" s="184" t="s">
        <v>1</v>
      </c>
      <c r="U71" s="184" t="s">
        <v>170</v>
      </c>
      <c r="V71" s="240"/>
    </row>
    <row r="72" spans="16:22" x14ac:dyDescent="0.15">
      <c r="P72" s="224" t="s">
        <v>307</v>
      </c>
      <c r="Q72" s="225">
        <v>65</v>
      </c>
      <c r="R72" s="184" t="s">
        <v>166</v>
      </c>
      <c r="S72" s="184" t="s">
        <v>322</v>
      </c>
      <c r="T72" s="184" t="s">
        <v>2</v>
      </c>
      <c r="U72" s="184" t="s">
        <v>168</v>
      </c>
      <c r="V72" s="240"/>
    </row>
    <row r="73" spans="16:22" x14ac:dyDescent="0.15">
      <c r="P73" s="224" t="s">
        <v>307</v>
      </c>
      <c r="Q73" s="265">
        <v>66</v>
      </c>
      <c r="R73" s="182" t="s">
        <v>166</v>
      </c>
      <c r="S73" s="182" t="s">
        <v>322</v>
      </c>
      <c r="T73" s="182" t="s">
        <v>2</v>
      </c>
      <c r="U73" s="182" t="s">
        <v>165</v>
      </c>
      <c r="V73" s="240"/>
    </row>
    <row r="74" spans="16:22" x14ac:dyDescent="0.15">
      <c r="P74" s="224" t="s">
        <v>307</v>
      </c>
      <c r="Q74" s="266">
        <v>67</v>
      </c>
      <c r="R74" s="180" t="s">
        <v>151</v>
      </c>
      <c r="S74" s="180" t="s">
        <v>163</v>
      </c>
      <c r="T74" s="180"/>
      <c r="U74" s="180"/>
      <c r="V74" s="180"/>
    </row>
    <row r="75" spans="16:22" x14ac:dyDescent="0.15">
      <c r="P75" s="224" t="s">
        <v>307</v>
      </c>
      <c r="Q75" s="267">
        <v>68</v>
      </c>
      <c r="R75" s="268" t="s">
        <v>151</v>
      </c>
      <c r="S75" s="268" t="s">
        <v>162</v>
      </c>
      <c r="T75" s="268"/>
      <c r="U75" s="268"/>
      <c r="V75" s="180"/>
    </row>
    <row r="76" spans="16:22" x14ac:dyDescent="0.15">
      <c r="P76" s="224" t="s">
        <v>307</v>
      </c>
      <c r="Q76" s="267">
        <v>69</v>
      </c>
      <c r="R76" s="268" t="s">
        <v>151</v>
      </c>
      <c r="S76" s="268" t="s">
        <v>161</v>
      </c>
      <c r="T76" s="268"/>
      <c r="U76" s="268"/>
      <c r="V76" s="180"/>
    </row>
    <row r="77" spans="16:22" x14ac:dyDescent="0.15">
      <c r="P77" s="224" t="s">
        <v>307</v>
      </c>
      <c r="Q77" s="267">
        <v>70</v>
      </c>
      <c r="R77" s="268" t="s">
        <v>151</v>
      </c>
      <c r="S77" s="268" t="s">
        <v>160</v>
      </c>
      <c r="T77" s="268"/>
      <c r="U77" s="268"/>
      <c r="V77" s="180"/>
    </row>
    <row r="78" spans="16:22" x14ac:dyDescent="0.15">
      <c r="P78" s="224" t="s">
        <v>307</v>
      </c>
      <c r="Q78" s="267">
        <v>71</v>
      </c>
      <c r="R78" s="268" t="s">
        <v>151</v>
      </c>
      <c r="S78" s="268" t="s">
        <v>159</v>
      </c>
      <c r="T78" s="268"/>
      <c r="U78" s="268"/>
      <c r="V78" s="180"/>
    </row>
    <row r="79" spans="16:22" x14ac:dyDescent="0.15">
      <c r="P79" s="224" t="s">
        <v>307</v>
      </c>
      <c r="Q79" s="267">
        <v>72</v>
      </c>
      <c r="R79" s="268" t="s">
        <v>151</v>
      </c>
      <c r="S79" s="268" t="s">
        <v>158</v>
      </c>
      <c r="T79" s="268"/>
      <c r="U79" s="268"/>
      <c r="V79" s="180"/>
    </row>
    <row r="80" spans="16:22" x14ac:dyDescent="0.15">
      <c r="P80" s="224" t="s">
        <v>307</v>
      </c>
      <c r="Q80" s="267">
        <v>73</v>
      </c>
      <c r="R80" s="268" t="s">
        <v>151</v>
      </c>
      <c r="S80" s="268" t="s">
        <v>157</v>
      </c>
      <c r="T80" s="268"/>
      <c r="U80" s="268"/>
      <c r="V80" s="180"/>
    </row>
    <row r="81" spans="16:22" x14ac:dyDescent="0.15">
      <c r="P81" s="224" t="s">
        <v>307</v>
      </c>
      <c r="Q81" s="267">
        <v>74</v>
      </c>
      <c r="R81" s="268" t="s">
        <v>151</v>
      </c>
      <c r="S81" s="268" t="s">
        <v>156</v>
      </c>
      <c r="T81" s="268"/>
      <c r="U81" s="268"/>
      <c r="V81" s="180"/>
    </row>
    <row r="82" spans="16:22" x14ac:dyDescent="0.15">
      <c r="P82" s="224" t="s">
        <v>307</v>
      </c>
      <c r="Q82" s="267">
        <v>75</v>
      </c>
      <c r="R82" s="268" t="s">
        <v>151</v>
      </c>
      <c r="S82" s="268" t="s">
        <v>155</v>
      </c>
      <c r="T82" s="268"/>
      <c r="U82" s="268"/>
      <c r="V82" s="180"/>
    </row>
    <row r="83" spans="16:22" x14ac:dyDescent="0.15">
      <c r="P83" s="224" t="s">
        <v>307</v>
      </c>
      <c r="Q83" s="267">
        <v>76</v>
      </c>
      <c r="R83" s="268" t="s">
        <v>151</v>
      </c>
      <c r="S83" s="268" t="s">
        <v>154</v>
      </c>
      <c r="T83" s="268"/>
      <c r="U83" s="268"/>
      <c r="V83" s="180"/>
    </row>
    <row r="84" spans="16:22" x14ac:dyDescent="0.15">
      <c r="P84" s="224" t="s">
        <v>307</v>
      </c>
      <c r="Q84" s="267">
        <v>77</v>
      </c>
      <c r="R84" s="268" t="s">
        <v>151</v>
      </c>
      <c r="S84" s="268" t="s">
        <v>153</v>
      </c>
      <c r="T84" s="268"/>
      <c r="U84" s="268"/>
      <c r="V84" s="180"/>
    </row>
    <row r="85" spans="16:22" x14ac:dyDescent="0.15">
      <c r="P85" s="224" t="s">
        <v>307</v>
      </c>
      <c r="Q85" s="267">
        <v>78</v>
      </c>
      <c r="R85" s="268" t="s">
        <v>151</v>
      </c>
      <c r="S85" s="268" t="s">
        <v>152</v>
      </c>
      <c r="T85" s="268"/>
      <c r="U85" s="268"/>
      <c r="V85" s="180"/>
    </row>
    <row r="86" spans="16:22" x14ac:dyDescent="0.15">
      <c r="P86" s="224" t="s">
        <v>307</v>
      </c>
      <c r="Q86" s="267">
        <v>79</v>
      </c>
      <c r="R86" s="268" t="s">
        <v>151</v>
      </c>
      <c r="S86" s="268" t="s">
        <v>6</v>
      </c>
      <c r="T86" s="268"/>
      <c r="U86" s="268"/>
      <c r="V86" s="180"/>
    </row>
    <row r="87" spans="16:22" x14ac:dyDescent="0.15">
      <c r="P87" s="224" t="s">
        <v>307</v>
      </c>
      <c r="Q87" s="267">
        <v>80</v>
      </c>
      <c r="R87" s="268" t="s">
        <v>151</v>
      </c>
      <c r="S87" s="268" t="s">
        <v>149</v>
      </c>
      <c r="T87" s="268"/>
      <c r="U87" s="268"/>
      <c r="V87" s="180"/>
    </row>
    <row r="88" spans="16:22" x14ac:dyDescent="0.15">
      <c r="P88" s="224" t="s">
        <v>307</v>
      </c>
      <c r="Q88" s="267"/>
      <c r="R88" s="268"/>
      <c r="S88" s="268"/>
      <c r="T88" s="268"/>
      <c r="U88" s="268"/>
      <c r="V88" s="180"/>
    </row>
    <row r="89" spans="16:22" x14ac:dyDescent="0.15">
      <c r="P89" s="224" t="s">
        <v>307</v>
      </c>
      <c r="Q89" s="269"/>
      <c r="R89" s="181"/>
      <c r="S89" s="181"/>
      <c r="T89" s="181"/>
      <c r="U89" s="181"/>
      <c r="V89" s="180"/>
    </row>
    <row r="90" spans="16:22" x14ac:dyDescent="0.15">
      <c r="Q90" s="179"/>
      <c r="R90" s="179"/>
      <c r="S90" s="179" t="s">
        <v>376</v>
      </c>
      <c r="T90" s="179"/>
      <c r="U90" s="179"/>
      <c r="V90" s="270"/>
    </row>
    <row r="91" spans="16:22" x14ac:dyDescent="0.15">
      <c r="T91" s="178"/>
      <c r="U91" s="178"/>
    </row>
    <row r="92" spans="16:22" x14ac:dyDescent="0.15">
      <c r="T92" s="178"/>
      <c r="U92" s="178"/>
    </row>
    <row r="93" spans="16:22" x14ac:dyDescent="0.15">
      <c r="T93" s="178"/>
      <c r="U93" s="178"/>
    </row>
    <row r="94" spans="16:22" x14ac:dyDescent="0.15">
      <c r="T94" s="178"/>
      <c r="U94" s="178"/>
    </row>
    <row r="95" spans="16:22" x14ac:dyDescent="0.15">
      <c r="T95" s="178"/>
      <c r="U95" s="178"/>
    </row>
    <row r="96" spans="16:22" x14ac:dyDescent="0.15">
      <c r="T96" s="178"/>
      <c r="U96" s="178"/>
    </row>
    <row r="97" spans="16:21" x14ac:dyDescent="0.15">
      <c r="T97" s="178"/>
      <c r="U97" s="178"/>
    </row>
    <row r="98" spans="16:21" x14ac:dyDescent="0.15">
      <c r="T98" s="178"/>
      <c r="U98" s="178"/>
    </row>
    <row r="99" spans="16:21" x14ac:dyDescent="0.15">
      <c r="T99" s="178"/>
      <c r="U99" s="178"/>
    </row>
    <row r="100" spans="16:21" x14ac:dyDescent="0.15">
      <c r="T100" s="178"/>
      <c r="U100" s="178"/>
    </row>
    <row r="101" spans="16:21" x14ac:dyDescent="0.15">
      <c r="T101" s="178"/>
      <c r="U101" s="178"/>
    </row>
    <row r="102" spans="16:21" x14ac:dyDescent="0.15">
      <c r="T102" s="178"/>
      <c r="U102" s="178"/>
    </row>
    <row r="103" spans="16:21" x14ac:dyDescent="0.15">
      <c r="T103" s="178"/>
      <c r="U103" s="178"/>
    </row>
    <row r="104" spans="16:21" x14ac:dyDescent="0.15">
      <c r="T104" s="178"/>
      <c r="U104" s="178"/>
    </row>
    <row r="105" spans="16:21" x14ac:dyDescent="0.15">
      <c r="P105" s="224" t="str" cm="1">
        <f t="array" ref="P105:U191">_xlfn._xlws.FILTER(P3:U89,P3:P89="○","")</f>
        <v>○</v>
      </c>
      <c r="Q105" s="271">
        <v>200</v>
      </c>
      <c r="R105" s="272" t="str">
        <v>-</v>
      </c>
      <c r="S105" s="272" t="str">
        <v>事務処理</v>
      </c>
      <c r="T105" s="272" t="str">
        <v>事務処理</v>
      </c>
      <c r="U105" s="272" t="str">
        <v>200 事務処理</v>
      </c>
    </row>
    <row r="106" spans="16:21" x14ac:dyDescent="0.15">
      <c r="P106" s="224" t="str">
        <v>○</v>
      </c>
      <c r="Q106" s="271">
        <v>300</v>
      </c>
      <c r="R106" s="272" t="str">
        <v>-</v>
      </c>
      <c r="S106" s="272" t="str">
        <v>会議</v>
      </c>
      <c r="T106" s="272" t="str">
        <v>会議</v>
      </c>
      <c r="U106" s="272" t="str">
        <v>300 会議</v>
      </c>
    </row>
    <row r="107" spans="16:21" x14ac:dyDescent="0.15">
      <c r="P107" s="224" t="str">
        <v>○</v>
      </c>
      <c r="Q107" s="271">
        <v>0</v>
      </c>
      <c r="R107" s="272">
        <v>0</v>
      </c>
      <c r="S107" s="272">
        <v>0</v>
      </c>
      <c r="T107" s="272">
        <v>0</v>
      </c>
      <c r="U107" s="272">
        <v>0</v>
      </c>
    </row>
    <row r="108" spans="16:21" x14ac:dyDescent="0.15">
      <c r="P108" s="224" t="str">
        <v>○</v>
      </c>
      <c r="Q108" s="271">
        <v>1</v>
      </c>
      <c r="R108" s="272" t="str">
        <v>農地維持</v>
      </c>
      <c r="S108" s="272" t="str">
        <v>点検・計画策定</v>
      </c>
      <c r="T108" s="272" t="str">
        <v>点検</v>
      </c>
      <c r="U108" s="272" t="str">
        <v>1 点検</v>
      </c>
    </row>
    <row r="109" spans="16:21" x14ac:dyDescent="0.15">
      <c r="P109" s="224" t="str">
        <v>○</v>
      </c>
      <c r="Q109" s="271">
        <v>2</v>
      </c>
      <c r="R109" s="272" t="str">
        <v>農地維持</v>
      </c>
      <c r="S109" s="272" t="str">
        <v>点検・計画策定</v>
      </c>
      <c r="T109" s="272" t="str">
        <v>計画策定</v>
      </c>
      <c r="U109" s="272" t="str">
        <v>2 年度活動計画の策定</v>
      </c>
    </row>
    <row r="110" spans="16:21" x14ac:dyDescent="0.15">
      <c r="P110" s="224" t="str">
        <v>○</v>
      </c>
      <c r="Q110" s="271">
        <v>3</v>
      </c>
      <c r="R110" s="272" t="str">
        <v>農地維持</v>
      </c>
      <c r="S110" s="272" t="str">
        <v>研修</v>
      </c>
      <c r="T110" s="272" t="str">
        <v>研修</v>
      </c>
      <c r="U110" s="272" t="str">
        <v>3 事務・組織運営等に関する研修、機械の安全使用に関する研修</v>
      </c>
    </row>
    <row r="111" spans="16:21" x14ac:dyDescent="0.15">
      <c r="P111" s="224" t="str">
        <v>○</v>
      </c>
      <c r="Q111" s="271">
        <v>4</v>
      </c>
      <c r="R111" s="272" t="str">
        <v>農地維持</v>
      </c>
      <c r="S111" s="272" t="str">
        <v>実践活動</v>
      </c>
      <c r="T111" s="272" t="str">
        <v>農用地</v>
      </c>
      <c r="U111" s="272" t="str">
        <v>4 遊休農地発生防止のための保全管理</v>
      </c>
    </row>
    <row r="112" spans="16:21" x14ac:dyDescent="0.15">
      <c r="P112" s="224" t="str">
        <v>○</v>
      </c>
      <c r="Q112" s="271">
        <v>5</v>
      </c>
      <c r="R112" s="272" t="str">
        <v>農地維持</v>
      </c>
      <c r="S112" s="272" t="str">
        <v>実践活動</v>
      </c>
      <c r="T112" s="272" t="str">
        <v>農用地</v>
      </c>
      <c r="U112" s="272" t="str">
        <v>5 畦畔・法面・防風林の草刈り</v>
      </c>
    </row>
    <row r="113" spans="16:21" x14ac:dyDescent="0.15">
      <c r="P113" s="224" t="str">
        <v>○</v>
      </c>
      <c r="Q113" s="271">
        <v>6</v>
      </c>
      <c r="R113" s="272" t="str">
        <v>農地維持</v>
      </c>
      <c r="S113" s="272" t="str">
        <v>実践活動</v>
      </c>
      <c r="T113" s="272" t="str">
        <v>農用地</v>
      </c>
      <c r="U113" s="272" t="str">
        <v>6 鳥獣害防護柵等の保守管理</v>
      </c>
    </row>
    <row r="114" spans="16:21" x14ac:dyDescent="0.15">
      <c r="P114" s="224" t="str">
        <v>○</v>
      </c>
      <c r="Q114" s="271">
        <v>7</v>
      </c>
      <c r="R114" s="272" t="str">
        <v>農地維持</v>
      </c>
      <c r="S114" s="272" t="str">
        <v>実践活動</v>
      </c>
      <c r="T114" s="272" t="str">
        <v>水路</v>
      </c>
      <c r="U114" s="272" t="str">
        <v>7 水路の草刈り</v>
      </c>
    </row>
    <row r="115" spans="16:21" x14ac:dyDescent="0.15">
      <c r="P115" s="224" t="str">
        <v>○</v>
      </c>
      <c r="Q115" s="271">
        <v>8</v>
      </c>
      <c r="R115" s="272" t="str">
        <v>農地維持</v>
      </c>
      <c r="S115" s="272" t="str">
        <v>実践活動</v>
      </c>
      <c r="T115" s="272" t="str">
        <v>水路</v>
      </c>
      <c r="U115" s="272" t="str">
        <v>8 水路の泥上げ</v>
      </c>
    </row>
    <row r="116" spans="16:21" x14ac:dyDescent="0.15">
      <c r="P116" s="224" t="str">
        <v>○</v>
      </c>
      <c r="Q116" s="271">
        <v>9</v>
      </c>
      <c r="R116" s="272" t="str">
        <v>農地維持</v>
      </c>
      <c r="S116" s="272" t="str">
        <v>実践活動</v>
      </c>
      <c r="T116" s="272" t="str">
        <v>水路</v>
      </c>
      <c r="U116" s="272" t="str">
        <v>9 水路附帯施設の保守管理</v>
      </c>
    </row>
    <row r="117" spans="16:21" x14ac:dyDescent="0.15">
      <c r="P117" s="224" t="str">
        <v>○</v>
      </c>
      <c r="Q117" s="271">
        <v>10</v>
      </c>
      <c r="R117" s="272" t="str">
        <v>農地維持</v>
      </c>
      <c r="S117" s="272" t="str">
        <v>実践活動</v>
      </c>
      <c r="T117" s="272" t="str">
        <v>農道</v>
      </c>
      <c r="U117" s="272" t="str">
        <v>10 農道の草刈り</v>
      </c>
    </row>
    <row r="118" spans="16:21" x14ac:dyDescent="0.15">
      <c r="P118" s="224" t="str">
        <v>○</v>
      </c>
      <c r="Q118" s="271">
        <v>11</v>
      </c>
      <c r="R118" s="272" t="str">
        <v>農地維持</v>
      </c>
      <c r="S118" s="272" t="str">
        <v>実践活動</v>
      </c>
      <c r="T118" s="272" t="str">
        <v>農道</v>
      </c>
      <c r="U118" s="272" t="str">
        <v>11 農道側溝の泥上げ</v>
      </c>
    </row>
    <row r="119" spans="16:21" x14ac:dyDescent="0.15">
      <c r="P119" s="224" t="str">
        <v>○</v>
      </c>
      <c r="Q119" s="271">
        <v>12</v>
      </c>
      <c r="R119" s="272" t="str">
        <v>農地維持</v>
      </c>
      <c r="S119" s="272" t="str">
        <v>実践活動</v>
      </c>
      <c r="T119" s="272" t="str">
        <v>農道</v>
      </c>
      <c r="U119" s="272" t="str">
        <v>12 路面の維持</v>
      </c>
    </row>
    <row r="120" spans="16:21" x14ac:dyDescent="0.15">
      <c r="P120" s="224" t="str">
        <v>○</v>
      </c>
      <c r="Q120" s="271">
        <v>13</v>
      </c>
      <c r="R120" s="272" t="str">
        <v>農地維持</v>
      </c>
      <c r="S120" s="272" t="str">
        <v>実践活動</v>
      </c>
      <c r="T120" s="272" t="str">
        <v>ため池</v>
      </c>
      <c r="U120" s="272" t="str">
        <v>13 ため池の草刈り</v>
      </c>
    </row>
    <row r="121" spans="16:21" x14ac:dyDescent="0.15">
      <c r="P121" s="224" t="str">
        <v>○</v>
      </c>
      <c r="Q121" s="271">
        <v>14</v>
      </c>
      <c r="R121" s="272" t="str">
        <v>農地維持</v>
      </c>
      <c r="S121" s="272" t="str">
        <v>実践活動</v>
      </c>
      <c r="T121" s="272" t="str">
        <v>ため池</v>
      </c>
      <c r="U121" s="272" t="str">
        <v>14 ため池の泥上げ</v>
      </c>
    </row>
    <row r="122" spans="16:21" x14ac:dyDescent="0.15">
      <c r="P122" s="224" t="str">
        <v>○</v>
      </c>
      <c r="Q122" s="271">
        <v>15</v>
      </c>
      <c r="R122" s="272" t="str">
        <v>農地維持</v>
      </c>
      <c r="S122" s="272" t="str">
        <v>実践活動</v>
      </c>
      <c r="T122" s="272" t="str">
        <v>ため池</v>
      </c>
      <c r="U122" s="272" t="str">
        <v>15 ため池附帯施設の保守管理</v>
      </c>
    </row>
    <row r="123" spans="16:21" x14ac:dyDescent="0.15">
      <c r="P123" s="224" t="str">
        <v>○</v>
      </c>
      <c r="Q123" s="271">
        <v>16</v>
      </c>
      <c r="R123" s="272" t="str">
        <v>農地維持</v>
      </c>
      <c r="S123" s="272" t="str">
        <v>実践活動</v>
      </c>
      <c r="T123" s="272" t="str">
        <v>共通</v>
      </c>
      <c r="U123" s="272" t="str">
        <v>16 異常気象時の対応</v>
      </c>
    </row>
    <row r="124" spans="16:21" x14ac:dyDescent="0.15">
      <c r="P124" s="224" t="str">
        <v>○</v>
      </c>
      <c r="Q124" s="271">
        <v>17</v>
      </c>
      <c r="R124" s="272" t="str">
        <v>農地維持</v>
      </c>
      <c r="S124" s="272" t="str">
        <v>推進活動</v>
      </c>
      <c r="T124" s="272" t="str">
        <v>推進活動</v>
      </c>
      <c r="U124" s="272" t="str">
        <v>17 農業者の検討会の開催</v>
      </c>
    </row>
    <row r="125" spans="16:21" x14ac:dyDescent="0.15">
      <c r="P125" s="224" t="str">
        <v>○</v>
      </c>
      <c r="Q125" s="271">
        <v>18</v>
      </c>
      <c r="R125" s="272" t="str">
        <v>農地維持</v>
      </c>
      <c r="S125" s="272" t="str">
        <v>推進活動</v>
      </c>
      <c r="T125" s="272" t="str">
        <v>推進活動</v>
      </c>
      <c r="U125" s="272" t="str">
        <v>18 農業者に対する意向調査、現地調査</v>
      </c>
    </row>
    <row r="126" spans="16:21" x14ac:dyDescent="0.15">
      <c r="P126" s="224" t="str">
        <v>○</v>
      </c>
      <c r="Q126" s="271">
        <v>19</v>
      </c>
      <c r="R126" s="272" t="str">
        <v>農地維持</v>
      </c>
      <c r="S126" s="272" t="str">
        <v>推進活動</v>
      </c>
      <c r="T126" s="272" t="str">
        <v>推進活動</v>
      </c>
      <c r="U126" s="272" t="str">
        <v>19 不在村地主との連絡体制の整備等</v>
      </c>
    </row>
    <row r="127" spans="16:21" x14ac:dyDescent="0.15">
      <c r="P127" s="224" t="str">
        <v>○</v>
      </c>
      <c r="Q127" s="271">
        <v>20</v>
      </c>
      <c r="R127" s="272" t="str">
        <v>農地維持</v>
      </c>
      <c r="S127" s="272" t="str">
        <v>推進活動</v>
      </c>
      <c r="T127" s="272" t="str">
        <v>推進活動</v>
      </c>
      <c r="U127" s="272" t="str">
        <v>20 集落外住民や地域住民との意見交換等</v>
      </c>
    </row>
    <row r="128" spans="16:21" x14ac:dyDescent="0.15">
      <c r="P128" s="224" t="str">
        <v>○</v>
      </c>
      <c r="Q128" s="271">
        <v>21</v>
      </c>
      <c r="R128" s="272" t="str">
        <v>農地維持</v>
      </c>
      <c r="S128" s="272" t="str">
        <v>推進活動</v>
      </c>
      <c r="T128" s="272" t="str">
        <v>推進活動</v>
      </c>
      <c r="U128" s="272" t="str">
        <v>21 地域住民等に対する意向調査等</v>
      </c>
    </row>
    <row r="129" spans="16:21" x14ac:dyDescent="0.15">
      <c r="P129" s="224" t="str">
        <v>○</v>
      </c>
      <c r="Q129" s="271">
        <v>22</v>
      </c>
      <c r="R129" s="272" t="str">
        <v>農地維持</v>
      </c>
      <c r="S129" s="272" t="str">
        <v>推進活動</v>
      </c>
      <c r="T129" s="272" t="str">
        <v>推進活動</v>
      </c>
      <c r="U129" s="272" t="str">
        <v>22 有識者等による研修会、検討会の開催</v>
      </c>
    </row>
    <row r="130" spans="16:21" x14ac:dyDescent="0.15">
      <c r="P130" s="224" t="str">
        <v>○</v>
      </c>
      <c r="Q130" s="271">
        <v>23</v>
      </c>
      <c r="R130" s="272" t="str">
        <v>農地維持</v>
      </c>
      <c r="S130" s="272" t="str">
        <v>推進活動</v>
      </c>
      <c r="T130" s="272" t="str">
        <v>推進活動</v>
      </c>
      <c r="U130" s="272" t="str">
        <v>23 その他</v>
      </c>
    </row>
    <row r="131" spans="16:21" x14ac:dyDescent="0.15">
      <c r="P131" s="224" t="str">
        <v>○</v>
      </c>
      <c r="Q131" s="271">
        <v>24</v>
      </c>
      <c r="R131" s="272" t="str">
        <v>共同</v>
      </c>
      <c r="S131" s="272" t="str">
        <v>機能診断・計画策定</v>
      </c>
      <c r="T131" s="272" t="str">
        <v>機能診断</v>
      </c>
      <c r="U131" s="272" t="str">
        <v>24 農用地の機能診断</v>
      </c>
    </row>
    <row r="132" spans="16:21" x14ac:dyDescent="0.15">
      <c r="P132" s="224" t="str">
        <v>○</v>
      </c>
      <c r="Q132" s="271">
        <v>25</v>
      </c>
      <c r="R132" s="272" t="str">
        <v>共同</v>
      </c>
      <c r="S132" s="272" t="str">
        <v>機能診断・計画策定</v>
      </c>
      <c r="T132" s="272" t="str">
        <v>機能診断</v>
      </c>
      <c r="U132" s="272" t="str">
        <v>25 水路の機能診断</v>
      </c>
    </row>
    <row r="133" spans="16:21" x14ac:dyDescent="0.15">
      <c r="P133" s="224" t="str">
        <v>○</v>
      </c>
      <c r="Q133" s="271">
        <v>26</v>
      </c>
      <c r="R133" s="272" t="str">
        <v>共同</v>
      </c>
      <c r="S133" s="272" t="str">
        <v>機能診断・計画策定</v>
      </c>
      <c r="T133" s="272" t="str">
        <v>機能診断</v>
      </c>
      <c r="U133" s="272" t="str">
        <v>26 農道の機能診断</v>
      </c>
    </row>
    <row r="134" spans="16:21" x14ac:dyDescent="0.15">
      <c r="P134" s="224" t="str">
        <v>○</v>
      </c>
      <c r="Q134" s="271">
        <v>27</v>
      </c>
      <c r="R134" s="272" t="str">
        <v>共同</v>
      </c>
      <c r="S134" s="272" t="str">
        <v>機能診断・計画策定</v>
      </c>
      <c r="T134" s="272" t="str">
        <v>機能診断</v>
      </c>
      <c r="U134" s="272" t="str">
        <v>27 ため池の機能診断</v>
      </c>
    </row>
    <row r="135" spans="16:21" x14ac:dyDescent="0.15">
      <c r="P135" s="224" t="str">
        <v>○</v>
      </c>
      <c r="Q135" s="271">
        <v>28</v>
      </c>
      <c r="R135" s="272" t="str">
        <v>共同</v>
      </c>
      <c r="S135" s="272" t="str">
        <v>機能診断・計画策定</v>
      </c>
      <c r="T135" s="272" t="str">
        <v>計画策定</v>
      </c>
      <c r="U135" s="272" t="str">
        <v>28 年度活動計画の策定</v>
      </c>
    </row>
    <row r="136" spans="16:21" x14ac:dyDescent="0.15">
      <c r="P136" s="224" t="str">
        <v>○</v>
      </c>
      <c r="Q136" s="271">
        <v>29</v>
      </c>
      <c r="R136" s="272" t="str">
        <v>共同</v>
      </c>
      <c r="S136" s="272" t="str">
        <v>研修</v>
      </c>
      <c r="T136" s="272" t="str">
        <v>研修</v>
      </c>
      <c r="U136" s="272" t="str">
        <v>29 機能診断・補修技術等に関する研修</v>
      </c>
    </row>
    <row r="137" spans="16:21" x14ac:dyDescent="0.15">
      <c r="P137" s="224" t="str">
        <v>○</v>
      </c>
      <c r="Q137" s="271">
        <v>30</v>
      </c>
      <c r="R137" s="272" t="str">
        <v>共同</v>
      </c>
      <c r="S137" s="272" t="str">
        <v>実践活動</v>
      </c>
      <c r="T137" s="272" t="str">
        <v>農用地</v>
      </c>
      <c r="U137" s="272" t="str">
        <v>30 農用地の軽微な補修等</v>
      </c>
    </row>
    <row r="138" spans="16:21" x14ac:dyDescent="0.15">
      <c r="P138" s="224" t="str">
        <v>○</v>
      </c>
      <c r="Q138" s="271">
        <v>31</v>
      </c>
      <c r="R138" s="272" t="str">
        <v>共同</v>
      </c>
      <c r="S138" s="272" t="str">
        <v>実践活動</v>
      </c>
      <c r="T138" s="272" t="str">
        <v>水路</v>
      </c>
      <c r="U138" s="272" t="str">
        <v>31 水路の軽微な補修等</v>
      </c>
    </row>
    <row r="139" spans="16:21" x14ac:dyDescent="0.15">
      <c r="P139" s="224" t="str">
        <v>○</v>
      </c>
      <c r="Q139" s="271">
        <v>32</v>
      </c>
      <c r="R139" s="272" t="str">
        <v>共同</v>
      </c>
      <c r="S139" s="272" t="str">
        <v>実践活動</v>
      </c>
      <c r="T139" s="272" t="str">
        <v>農道</v>
      </c>
      <c r="U139" s="272" t="str">
        <v>32 農道の軽微な補修等</v>
      </c>
    </row>
    <row r="140" spans="16:21" x14ac:dyDescent="0.15">
      <c r="P140" s="224" t="str">
        <v>○</v>
      </c>
      <c r="Q140" s="271">
        <v>33</v>
      </c>
      <c r="R140" s="272" t="str">
        <v>共同</v>
      </c>
      <c r="S140" s="272" t="str">
        <v>実践活動</v>
      </c>
      <c r="T140" s="272" t="str">
        <v>ため池</v>
      </c>
      <c r="U140" s="272" t="str">
        <v>33 ため池の軽微な補修等</v>
      </c>
    </row>
    <row r="141" spans="16:21" x14ac:dyDescent="0.15">
      <c r="P141" s="224" t="str">
        <v>○</v>
      </c>
      <c r="Q141" s="271">
        <v>34</v>
      </c>
      <c r="R141" s="272" t="str">
        <v>共同</v>
      </c>
      <c r="S141" s="272" t="str">
        <v>計画策定</v>
      </c>
      <c r="T141" s="272" t="str">
        <v>生態系保全</v>
      </c>
      <c r="U141" s="272" t="str">
        <v>34 生物多様性保全計画の策定</v>
      </c>
    </row>
    <row r="142" spans="16:21" x14ac:dyDescent="0.15">
      <c r="P142" s="224" t="str">
        <v>○</v>
      </c>
      <c r="Q142" s="271">
        <v>35</v>
      </c>
      <c r="R142" s="272" t="str">
        <v>共同</v>
      </c>
      <c r="S142" s="272" t="str">
        <v>計画策定</v>
      </c>
      <c r="T142" s="272" t="str">
        <v>水質保全</v>
      </c>
      <c r="U142" s="272" t="str">
        <v>35 水質保全計画、農地保全計画の策定</v>
      </c>
    </row>
    <row r="143" spans="16:21" x14ac:dyDescent="0.15">
      <c r="P143" s="224" t="str">
        <v>○</v>
      </c>
      <c r="Q143" s="271">
        <v>36</v>
      </c>
      <c r="R143" s="272" t="str">
        <v>共同</v>
      </c>
      <c r="S143" s="272" t="str">
        <v>計画策定</v>
      </c>
      <c r="T143" s="272" t="str">
        <v>景観形成・生活環境保全</v>
      </c>
      <c r="U143" s="272" t="str">
        <v>36 景観形成計画、生活環境保全計画の策定</v>
      </c>
    </row>
    <row r="144" spans="16:21" x14ac:dyDescent="0.15">
      <c r="P144" s="224" t="str">
        <v>○</v>
      </c>
      <c r="Q144" s="271">
        <v>37</v>
      </c>
      <c r="R144" s="272" t="str">
        <v>共同</v>
      </c>
      <c r="S144" s="272" t="str">
        <v>計画策定</v>
      </c>
      <c r="T144" s="272" t="str">
        <v>水田貯留・地下水かん養</v>
      </c>
      <c r="U144" s="272" t="str">
        <v>37 水田貯留計画、地下水かん養計画の策定</v>
      </c>
    </row>
    <row r="145" spans="16:21" x14ac:dyDescent="0.15">
      <c r="P145" s="224" t="str">
        <v>○</v>
      </c>
      <c r="Q145" s="271">
        <v>38</v>
      </c>
      <c r="R145" s="272" t="str">
        <v>共同</v>
      </c>
      <c r="S145" s="272" t="str">
        <v>計画策定</v>
      </c>
      <c r="T145" s="272" t="str">
        <v>資源循環</v>
      </c>
      <c r="U145" s="272" t="str">
        <v>38 資源循環計画の策定</v>
      </c>
    </row>
    <row r="146" spans="16:21" x14ac:dyDescent="0.15">
      <c r="P146" s="224" t="str">
        <v>○</v>
      </c>
      <c r="Q146" s="271">
        <v>39</v>
      </c>
      <c r="R146" s="272" t="str">
        <v>共同</v>
      </c>
      <c r="S146" s="272" t="str">
        <v>実践活動</v>
      </c>
      <c r="T146" s="272" t="str">
        <v>生態系保全</v>
      </c>
      <c r="U146" s="272" t="str">
        <v>39 生物の生息状況の把握（生態系保全）</v>
      </c>
    </row>
    <row r="147" spans="16:21" x14ac:dyDescent="0.15">
      <c r="P147" s="224" t="str">
        <v>○</v>
      </c>
      <c r="Q147" s="271">
        <v>40</v>
      </c>
      <c r="R147" s="272" t="str">
        <v>共同</v>
      </c>
      <c r="S147" s="272" t="str">
        <v>実践活動</v>
      </c>
      <c r="T147" s="272" t="str">
        <v>生態系保全</v>
      </c>
      <c r="U147" s="272" t="str">
        <v>40 外来種の駆除（生態系保全）</v>
      </c>
    </row>
    <row r="148" spans="16:21" x14ac:dyDescent="0.15">
      <c r="P148" s="224" t="str">
        <v>○</v>
      </c>
      <c r="Q148" s="271">
        <v>41</v>
      </c>
      <c r="R148" s="272" t="str">
        <v>共同</v>
      </c>
      <c r="S148" s="272" t="str">
        <v>実践活動</v>
      </c>
      <c r="T148" s="272" t="str">
        <v>生態系保全</v>
      </c>
      <c r="U148" s="272" t="str">
        <v>41 その他（生態系保全）</v>
      </c>
    </row>
    <row r="149" spans="16:21" x14ac:dyDescent="0.15">
      <c r="P149" s="224" t="str">
        <v>○</v>
      </c>
      <c r="Q149" s="271">
        <v>42</v>
      </c>
      <c r="R149" s="272" t="str">
        <v>共同</v>
      </c>
      <c r="S149" s="272" t="str">
        <v>実践活動</v>
      </c>
      <c r="T149" s="272" t="str">
        <v>水質保全</v>
      </c>
      <c r="U149" s="272" t="str">
        <v>42 水質モニタリングの実施・記録管理（水質保全）</v>
      </c>
    </row>
    <row r="150" spans="16:21" x14ac:dyDescent="0.15">
      <c r="P150" s="224" t="str">
        <v>○</v>
      </c>
      <c r="Q150" s="271">
        <v>43</v>
      </c>
      <c r="R150" s="272" t="str">
        <v>共同</v>
      </c>
      <c r="S150" s="272" t="str">
        <v>実践活動</v>
      </c>
      <c r="T150" s="272" t="str">
        <v>水質保全</v>
      </c>
      <c r="U150" s="272" t="str">
        <v>43 畑からの土砂流出対策（水質保全）</v>
      </c>
    </row>
    <row r="151" spans="16:21" x14ac:dyDescent="0.15">
      <c r="P151" s="224" t="str">
        <v>○</v>
      </c>
      <c r="Q151" s="271">
        <v>44</v>
      </c>
      <c r="R151" s="272" t="str">
        <v>共同</v>
      </c>
      <c r="S151" s="272" t="str">
        <v>実践活動</v>
      </c>
      <c r="T151" s="272" t="str">
        <v>水質保全</v>
      </c>
      <c r="U151" s="272" t="str">
        <v>44 その他（水質保全）</v>
      </c>
    </row>
    <row r="152" spans="16:21" x14ac:dyDescent="0.15">
      <c r="P152" s="224" t="str">
        <v>○</v>
      </c>
      <c r="Q152" s="271">
        <v>45</v>
      </c>
      <c r="R152" s="272" t="str">
        <v>共同</v>
      </c>
      <c r="S152" s="272" t="str">
        <v>実践活動</v>
      </c>
      <c r="T152" s="272" t="str">
        <v>景観形成・生活環境保全</v>
      </c>
      <c r="U152" s="272" t="str">
        <v>45 植栽等の景観形成活動（景観形成・生活環境保全）</v>
      </c>
    </row>
    <row r="153" spans="16:21" x14ac:dyDescent="0.15">
      <c r="P153" s="224" t="str">
        <v>○</v>
      </c>
      <c r="Q153" s="271">
        <v>46</v>
      </c>
      <c r="R153" s="272" t="str">
        <v>共同</v>
      </c>
      <c r="S153" s="272" t="str">
        <v>実践活動</v>
      </c>
      <c r="T153" s="272" t="str">
        <v>景観形成・生活環境保全</v>
      </c>
      <c r="U153" s="272" t="str">
        <v>46 施設等の定期的な巡回点検・清掃（景観形成・生活環境保全）</v>
      </c>
    </row>
    <row r="154" spans="16:21" x14ac:dyDescent="0.15">
      <c r="P154" s="224" t="str">
        <v>○</v>
      </c>
      <c r="Q154" s="271">
        <v>47</v>
      </c>
      <c r="R154" s="272" t="str">
        <v>共同</v>
      </c>
      <c r="S154" s="272" t="str">
        <v>実践活動</v>
      </c>
      <c r="T154" s="272" t="str">
        <v>景観形成・生活環境保全</v>
      </c>
      <c r="U154" s="272" t="str">
        <v>47 その他（景観形成・生活環境保全）</v>
      </c>
    </row>
    <row r="155" spans="16:21" x14ac:dyDescent="0.15">
      <c r="P155" s="224" t="str">
        <v>○</v>
      </c>
      <c r="Q155" s="271">
        <v>48</v>
      </c>
      <c r="R155" s="272" t="str">
        <v>共同</v>
      </c>
      <c r="S155" s="272" t="str">
        <v>実践活動</v>
      </c>
      <c r="T155" s="272" t="str">
        <v>水田貯留・地下水かん養</v>
      </c>
      <c r="U155" s="272" t="str">
        <v>48 水田の貯留機能向上活動（水田貯留機能増進・地下水かん養）</v>
      </c>
    </row>
    <row r="156" spans="16:21" x14ac:dyDescent="0.15">
      <c r="P156" s="224" t="str">
        <v>○</v>
      </c>
      <c r="Q156" s="271">
        <v>49</v>
      </c>
      <c r="R156" s="272" t="str">
        <v>共同</v>
      </c>
      <c r="S156" s="272" t="str">
        <v>実践活動</v>
      </c>
      <c r="T156" s="272" t="str">
        <v>水田貯留・地下水かん養</v>
      </c>
      <c r="U156" s="272" t="str">
        <v>49 地下水かん養活動、水源かん養林の保全（水田貯留機能増進・地下水かん養）</v>
      </c>
    </row>
    <row r="157" spans="16:21" x14ac:dyDescent="0.15">
      <c r="P157" s="224" t="str">
        <v>○</v>
      </c>
      <c r="Q157" s="271">
        <v>50</v>
      </c>
      <c r="R157" s="272" t="str">
        <v>共同</v>
      </c>
      <c r="S157" s="272" t="str">
        <v>実践活動</v>
      </c>
      <c r="T157" s="272" t="str">
        <v>資源循環</v>
      </c>
      <c r="U157" s="272" t="str">
        <v>50 地域資源の活用・資源循環活動（資源循環）</v>
      </c>
    </row>
    <row r="158" spans="16:21" x14ac:dyDescent="0.15">
      <c r="P158" s="224" t="str">
        <v>○</v>
      </c>
      <c r="Q158" s="271">
        <v>51</v>
      </c>
      <c r="R158" s="272" t="str">
        <v>共同</v>
      </c>
      <c r="S158" s="272" t="str">
        <v>啓発・普及</v>
      </c>
      <c r="T158" s="272" t="str">
        <v>啓発・普及</v>
      </c>
      <c r="U158" s="272" t="str">
        <v>51 啓発・普及活動</v>
      </c>
    </row>
    <row r="159" spans="16:21" x14ac:dyDescent="0.15">
      <c r="P159" s="224" t="str">
        <v>○</v>
      </c>
      <c r="Q159" s="271">
        <v>52</v>
      </c>
      <c r="R159" s="272" t="str">
        <v>共同</v>
      </c>
      <c r="S159" s="272" t="str">
        <v>増進活動</v>
      </c>
      <c r="T159" s="272" t="str">
        <v>増進活動</v>
      </c>
      <c r="U159" s="272" t="str">
        <v>52 遊休農地の有効活用</v>
      </c>
    </row>
    <row r="160" spans="16:21" x14ac:dyDescent="0.15">
      <c r="P160" s="224" t="str">
        <v>○</v>
      </c>
      <c r="Q160" s="271">
        <v>53</v>
      </c>
      <c r="R160" s="272" t="str">
        <v>共同</v>
      </c>
      <c r="S160" s="272" t="str">
        <v>増進活動</v>
      </c>
      <c r="T160" s="272" t="str">
        <v>増進活動</v>
      </c>
      <c r="U160" s="272" t="str">
        <v>53 鳥獣被害防止対策及び環境改善活動の強化</v>
      </c>
    </row>
    <row r="161" spans="16:21" x14ac:dyDescent="0.15">
      <c r="P161" s="224" t="str">
        <v>○</v>
      </c>
      <c r="Q161" s="271">
        <v>54</v>
      </c>
      <c r="R161" s="272" t="str">
        <v>共同</v>
      </c>
      <c r="S161" s="272" t="str">
        <v>増進活動</v>
      </c>
      <c r="T161" s="272" t="str">
        <v>増進活動</v>
      </c>
      <c r="U161" s="272" t="str">
        <v>54 地域住民による直営施工</v>
      </c>
    </row>
    <row r="162" spans="16:21" x14ac:dyDescent="0.15">
      <c r="P162" s="224" t="str">
        <v>○</v>
      </c>
      <c r="Q162" s="271">
        <v>55</v>
      </c>
      <c r="R162" s="272" t="str">
        <v>共同</v>
      </c>
      <c r="S162" s="272" t="str">
        <v>増進活動</v>
      </c>
      <c r="T162" s="272" t="str">
        <v>増進活動</v>
      </c>
      <c r="U162" s="272" t="str">
        <v>55 防災・減災力の強化</v>
      </c>
    </row>
    <row r="163" spans="16:21" x14ac:dyDescent="0.15">
      <c r="P163" s="224" t="str">
        <v>○</v>
      </c>
      <c r="Q163" s="271">
        <v>56</v>
      </c>
      <c r="R163" s="272" t="str">
        <v>共同</v>
      </c>
      <c r="S163" s="272" t="str">
        <v>増進活動</v>
      </c>
      <c r="T163" s="272" t="str">
        <v>増進活動</v>
      </c>
      <c r="U163" s="272" t="str">
        <v>56 農村環境保全活動の幅広い展開</v>
      </c>
    </row>
    <row r="164" spans="16:21" x14ac:dyDescent="0.15">
      <c r="P164" s="224" t="str">
        <v>○</v>
      </c>
      <c r="Q164" s="271">
        <v>57</v>
      </c>
      <c r="R164" s="272" t="str">
        <v>共同</v>
      </c>
      <c r="S164" s="272" t="str">
        <v>増進活動</v>
      </c>
      <c r="T164" s="272" t="str">
        <v>増進活動</v>
      </c>
      <c r="U164" s="272" t="str">
        <v>57 やすらぎ・福祉及び教育機能の活用</v>
      </c>
    </row>
    <row r="165" spans="16:21" x14ac:dyDescent="0.15">
      <c r="P165" s="224" t="str">
        <v>○</v>
      </c>
      <c r="Q165" s="271">
        <v>58</v>
      </c>
      <c r="R165" s="272" t="str">
        <v>共同</v>
      </c>
      <c r="S165" s="272" t="str">
        <v>増進活動</v>
      </c>
      <c r="T165" s="272" t="str">
        <v>増進活動</v>
      </c>
      <c r="U165" s="272" t="str">
        <v>58 農村文化の伝承を通じた農村コミュニティの強化</v>
      </c>
    </row>
    <row r="166" spans="16:21" x14ac:dyDescent="0.15">
      <c r="P166" s="224" t="str">
        <v>○</v>
      </c>
      <c r="Q166" s="271" t="str">
        <v>58-2</v>
      </c>
      <c r="R166" s="272" t="str">
        <v>共同</v>
      </c>
      <c r="S166" s="272" t="str">
        <v>増進活動</v>
      </c>
      <c r="T166" s="272" t="str">
        <v>増進活動</v>
      </c>
      <c r="U166" s="272" t="str">
        <v>58-2 広域活動組織における活動支援班による活動の実施</v>
      </c>
    </row>
    <row r="167" spans="16:21" x14ac:dyDescent="0.15">
      <c r="P167" s="224" t="str">
        <v>○</v>
      </c>
      <c r="Q167" s="271" t="str">
        <v>58-3</v>
      </c>
      <c r="R167" s="272" t="str">
        <v>共同</v>
      </c>
      <c r="S167" s="272" t="str">
        <v>増進活動</v>
      </c>
      <c r="T167" s="272" t="str">
        <v>増進活動</v>
      </c>
      <c r="U167" s="272" t="str">
        <v>58-3 水管理を通じた環境負荷低減活動の強化</v>
      </c>
    </row>
    <row r="168" spans="16:21" x14ac:dyDescent="0.15">
      <c r="P168" s="224" t="str">
        <v>○</v>
      </c>
      <c r="Q168" s="271">
        <v>59</v>
      </c>
      <c r="R168" s="272" t="str">
        <v>共同</v>
      </c>
      <c r="S168" s="272" t="str">
        <v>増進活動</v>
      </c>
      <c r="T168" s="272" t="str">
        <v>増進活動</v>
      </c>
      <c r="U168" s="272" t="str">
        <v>59 都道府県、市町村が特に認める活動</v>
      </c>
    </row>
    <row r="169" spans="16:21" x14ac:dyDescent="0.15">
      <c r="P169" s="224" t="str">
        <v>○</v>
      </c>
      <c r="Q169" s="271">
        <v>60</v>
      </c>
      <c r="R169" s="272" t="str">
        <v>共同</v>
      </c>
      <c r="S169" s="272" t="str">
        <v>増進活動</v>
      </c>
      <c r="T169" s="272" t="str">
        <v>増進活動</v>
      </c>
      <c r="U169" s="272" t="str">
        <v>60 広報活動・農村関係人口の拡大</v>
      </c>
    </row>
    <row r="170" spans="16:21" x14ac:dyDescent="0.15">
      <c r="P170" s="224" t="str">
        <v>○</v>
      </c>
      <c r="Q170" s="271">
        <v>61</v>
      </c>
      <c r="R170" s="272" t="str">
        <v>長寿命化</v>
      </c>
      <c r="S170" s="272" t="str">
        <v>実践活動</v>
      </c>
      <c r="T170" s="272" t="str">
        <v>水路</v>
      </c>
      <c r="U170" s="272" t="str">
        <v>61 水路の補修</v>
      </c>
    </row>
    <row r="171" spans="16:21" x14ac:dyDescent="0.15">
      <c r="P171" s="224" t="str">
        <v>○</v>
      </c>
      <c r="Q171" s="271">
        <v>62</v>
      </c>
      <c r="R171" s="272" t="str">
        <v>長寿命化</v>
      </c>
      <c r="S171" s="272" t="str">
        <v>実践活動</v>
      </c>
      <c r="T171" s="272" t="str">
        <v>水路</v>
      </c>
      <c r="U171" s="272" t="str">
        <v>62 水路の更新等</v>
      </c>
    </row>
    <row r="172" spans="16:21" x14ac:dyDescent="0.15">
      <c r="P172" s="224" t="str">
        <v>○</v>
      </c>
      <c r="Q172" s="271">
        <v>63</v>
      </c>
      <c r="R172" s="272" t="str">
        <v>長寿命化</v>
      </c>
      <c r="S172" s="272" t="str">
        <v>実践活動</v>
      </c>
      <c r="T172" s="272" t="str">
        <v>農道</v>
      </c>
      <c r="U172" s="272" t="str">
        <v>63 農道の補修</v>
      </c>
    </row>
    <row r="173" spans="16:21" x14ac:dyDescent="0.15">
      <c r="P173" s="224" t="str">
        <v>○</v>
      </c>
      <c r="Q173" s="271">
        <v>64</v>
      </c>
      <c r="R173" s="272" t="str">
        <v>長寿命化</v>
      </c>
      <c r="S173" s="272" t="str">
        <v>実践活動</v>
      </c>
      <c r="T173" s="272" t="str">
        <v>農道</v>
      </c>
      <c r="U173" s="272" t="str">
        <v>64 農道の更新等</v>
      </c>
    </row>
    <row r="174" spans="16:21" x14ac:dyDescent="0.15">
      <c r="P174" s="224" t="str">
        <v>○</v>
      </c>
      <c r="Q174" s="271">
        <v>65</v>
      </c>
      <c r="R174" s="272" t="str">
        <v>長寿命化</v>
      </c>
      <c r="S174" s="272" t="str">
        <v>実践活動</v>
      </c>
      <c r="T174" s="272" t="str">
        <v>ため池</v>
      </c>
      <c r="U174" s="272" t="str">
        <v>65 ため池の補修</v>
      </c>
    </row>
    <row r="175" spans="16:21" x14ac:dyDescent="0.15">
      <c r="P175" s="224" t="str">
        <v>○</v>
      </c>
      <c r="Q175" s="271">
        <v>66</v>
      </c>
      <c r="R175" s="272" t="str">
        <v>長寿命化</v>
      </c>
      <c r="S175" s="272" t="str">
        <v>実践活動</v>
      </c>
      <c r="T175" s="272" t="str">
        <v>ため池</v>
      </c>
      <c r="U175" s="272" t="str">
        <v>66 ため池（附帯施設）の更新等</v>
      </c>
    </row>
    <row r="176" spans="16:21" x14ac:dyDescent="0.15">
      <c r="P176" s="224" t="str">
        <v>○</v>
      </c>
      <c r="Q176" s="271">
        <v>67</v>
      </c>
      <c r="R176" s="272" t="str">
        <v>中山間直払</v>
      </c>
      <c r="S176" s="272" t="str">
        <v>農地法面の見回り</v>
      </c>
      <c r="T176" s="272">
        <v>0</v>
      </c>
      <c r="U176" s="272">
        <v>0</v>
      </c>
    </row>
    <row r="177" spans="16:21" x14ac:dyDescent="0.15">
      <c r="P177" s="224" t="str">
        <v>○</v>
      </c>
      <c r="Q177" s="271">
        <v>68</v>
      </c>
      <c r="R177" s="272" t="str">
        <v>中山間直払</v>
      </c>
      <c r="S177" s="272" t="str">
        <v>鳥獣被害防止対策</v>
      </c>
      <c r="T177" s="272">
        <v>0</v>
      </c>
      <c r="U177" s="272">
        <v>0</v>
      </c>
    </row>
    <row r="178" spans="16:21" x14ac:dyDescent="0.15">
      <c r="P178" s="224" t="str">
        <v>○</v>
      </c>
      <c r="Q178" s="271">
        <v>69</v>
      </c>
      <c r="R178" s="272" t="str">
        <v>中山間直払</v>
      </c>
      <c r="S178" s="272" t="str">
        <v>水路管理活動</v>
      </c>
      <c r="T178" s="272">
        <v>0</v>
      </c>
      <c r="U178" s="272">
        <v>0</v>
      </c>
    </row>
    <row r="179" spans="16:21" x14ac:dyDescent="0.15">
      <c r="P179" s="224" t="str">
        <v>○</v>
      </c>
      <c r="Q179" s="271">
        <v>70</v>
      </c>
      <c r="R179" s="272" t="str">
        <v>中山間直払</v>
      </c>
      <c r="S179" s="272" t="str">
        <v>農道管理活動</v>
      </c>
      <c r="T179" s="272">
        <v>0</v>
      </c>
      <c r="U179" s="272">
        <v>0</v>
      </c>
    </row>
    <row r="180" spans="16:21" x14ac:dyDescent="0.15">
      <c r="P180" s="224" t="str">
        <v>○</v>
      </c>
      <c r="Q180" s="271">
        <v>71</v>
      </c>
      <c r="R180" s="272" t="str">
        <v>中山間直払</v>
      </c>
      <c r="S180" s="272" t="str">
        <v>周辺林地の下草刈り</v>
      </c>
      <c r="T180" s="272">
        <v>0</v>
      </c>
      <c r="U180" s="272">
        <v>0</v>
      </c>
    </row>
    <row r="181" spans="16:21" x14ac:dyDescent="0.15">
      <c r="P181" s="224" t="str">
        <v>○</v>
      </c>
      <c r="Q181" s="271">
        <v>72</v>
      </c>
      <c r="R181" s="272" t="str">
        <v>中山間直払</v>
      </c>
      <c r="S181" s="272" t="str">
        <v>景観作物作付け活動</v>
      </c>
      <c r="T181" s="272">
        <v>0</v>
      </c>
      <c r="U181" s="272">
        <v>0</v>
      </c>
    </row>
    <row r="182" spans="16:21" x14ac:dyDescent="0.15">
      <c r="P182" s="224" t="str">
        <v>○</v>
      </c>
      <c r="Q182" s="271">
        <v>73</v>
      </c>
      <c r="R182" s="272" t="str">
        <v>中山間直払</v>
      </c>
      <c r="S182" s="272" t="str">
        <v>ネットワーク化活動計画の話合い</v>
      </c>
      <c r="T182" s="272">
        <v>0</v>
      </c>
      <c r="U182" s="272">
        <v>0</v>
      </c>
    </row>
    <row r="183" spans="16:21" x14ac:dyDescent="0.15">
      <c r="P183" s="224" t="str">
        <v>○</v>
      </c>
      <c r="Q183" s="271">
        <v>74</v>
      </c>
      <c r="R183" s="272" t="str">
        <v>中山間直払</v>
      </c>
      <c r="S183" s="272" t="str">
        <v>総会</v>
      </c>
      <c r="T183" s="272">
        <v>0</v>
      </c>
      <c r="U183" s="272">
        <v>0</v>
      </c>
    </row>
    <row r="184" spans="16:21" x14ac:dyDescent="0.15">
      <c r="P184" s="224" t="str">
        <v>○</v>
      </c>
      <c r="Q184" s="271">
        <v>75</v>
      </c>
      <c r="R184" s="272" t="str">
        <v>中山間直払</v>
      </c>
      <c r="S184" s="272" t="str">
        <v>役員会</v>
      </c>
      <c r="T184" s="272">
        <v>0</v>
      </c>
      <c r="U184" s="272">
        <v>0</v>
      </c>
    </row>
    <row r="185" spans="16:21" x14ac:dyDescent="0.15">
      <c r="P185" s="224" t="str">
        <v>○</v>
      </c>
      <c r="Q185" s="271">
        <v>76</v>
      </c>
      <c r="R185" s="272" t="str">
        <v>中山間直払</v>
      </c>
      <c r="S185" s="272" t="str">
        <v>現地確認立会い</v>
      </c>
      <c r="T185" s="272">
        <v>0</v>
      </c>
      <c r="U185" s="272">
        <v>0</v>
      </c>
    </row>
    <row r="186" spans="16:21" x14ac:dyDescent="0.15">
      <c r="P186" s="224" t="str">
        <v>○</v>
      </c>
      <c r="Q186" s="271">
        <v>77</v>
      </c>
      <c r="R186" s="272" t="str">
        <v>中山間直払</v>
      </c>
      <c r="S186" s="272" t="str">
        <v>市役所打合せ</v>
      </c>
      <c r="T186" s="272">
        <v>0</v>
      </c>
      <c r="U186" s="272">
        <v>0</v>
      </c>
    </row>
    <row r="187" spans="16:21" x14ac:dyDescent="0.15">
      <c r="P187" s="224" t="str">
        <v>○</v>
      </c>
      <c r="Q187" s="271">
        <v>78</v>
      </c>
      <c r="R187" s="272" t="str">
        <v>中山間直払</v>
      </c>
      <c r="S187" s="272" t="str">
        <v>研修</v>
      </c>
      <c r="T187" s="272">
        <v>0</v>
      </c>
      <c r="U187" s="272">
        <v>0</v>
      </c>
    </row>
    <row r="188" spans="16:21" x14ac:dyDescent="0.15">
      <c r="P188" s="224" t="str">
        <v>○</v>
      </c>
      <c r="Q188" s="271">
        <v>79</v>
      </c>
      <c r="R188" s="272" t="str">
        <v>中山間直払</v>
      </c>
      <c r="S188" s="272" t="str">
        <v>その他</v>
      </c>
      <c r="T188" s="272">
        <v>0</v>
      </c>
      <c r="U188" s="272">
        <v>0</v>
      </c>
    </row>
    <row r="189" spans="16:21" x14ac:dyDescent="0.15">
      <c r="P189" s="224" t="str">
        <v>○</v>
      </c>
      <c r="Q189" s="271">
        <v>80</v>
      </c>
      <c r="R189" s="272" t="str">
        <v>中山間直払</v>
      </c>
      <c r="S189" s="272" t="str">
        <v>※適宜【選択肢】シートに項目を追加ください</v>
      </c>
      <c r="T189" s="272">
        <v>0</v>
      </c>
      <c r="U189" s="272">
        <v>0</v>
      </c>
    </row>
    <row r="190" spans="16:21" x14ac:dyDescent="0.15">
      <c r="P190" s="224" t="str">
        <v>○</v>
      </c>
      <c r="Q190" s="271">
        <v>0</v>
      </c>
      <c r="R190" s="272">
        <v>0</v>
      </c>
      <c r="S190" s="272">
        <v>0</v>
      </c>
      <c r="T190" s="272">
        <v>0</v>
      </c>
      <c r="U190" s="272">
        <v>0</v>
      </c>
    </row>
    <row r="191" spans="16:21" x14ac:dyDescent="0.15">
      <c r="P191" s="224" t="str">
        <v>○</v>
      </c>
      <c r="Q191" s="271">
        <v>0</v>
      </c>
      <c r="R191" s="272">
        <v>0</v>
      </c>
      <c r="S191" s="272">
        <v>0</v>
      </c>
      <c r="T191" s="272">
        <v>0</v>
      </c>
      <c r="U191" s="272">
        <v>0</v>
      </c>
    </row>
    <row r="192" spans="16:21" x14ac:dyDescent="0.15">
      <c r="P192" s="224"/>
      <c r="Q192" s="271"/>
      <c r="R192" s="272"/>
      <c r="S192" s="272"/>
      <c r="T192" s="272"/>
      <c r="U192" s="272"/>
    </row>
    <row r="193" spans="16:21" x14ac:dyDescent="0.15">
      <c r="P193" s="224"/>
      <c r="Q193" s="271"/>
      <c r="R193" s="272"/>
      <c r="S193" s="272"/>
      <c r="T193" s="272"/>
      <c r="U193" s="272"/>
    </row>
    <row r="194" spans="16:21" x14ac:dyDescent="0.15">
      <c r="P194" s="224"/>
      <c r="Q194" s="271"/>
      <c r="R194" s="272"/>
      <c r="S194" s="272"/>
      <c r="T194" s="272"/>
      <c r="U194" s="272"/>
    </row>
    <row r="195" spans="16:21" x14ac:dyDescent="0.15">
      <c r="P195" s="224"/>
      <c r="Q195" s="271"/>
      <c r="R195" s="272"/>
      <c r="S195" s="272"/>
      <c r="T195" s="272"/>
      <c r="U195" s="272"/>
    </row>
    <row r="196" spans="16:21" x14ac:dyDescent="0.15">
      <c r="P196" s="224"/>
      <c r="Q196" s="271"/>
      <c r="R196" s="272"/>
      <c r="S196" s="272"/>
      <c r="T196" s="272"/>
      <c r="U196" s="272"/>
    </row>
    <row r="197" spans="16:21" x14ac:dyDescent="0.15">
      <c r="P197" s="224"/>
      <c r="Q197" s="271"/>
      <c r="R197" s="272"/>
      <c r="S197" s="272"/>
      <c r="T197" s="272"/>
      <c r="U197" s="272"/>
    </row>
    <row r="198" spans="16:21" x14ac:dyDescent="0.15">
      <c r="P198" s="224"/>
      <c r="Q198" s="271"/>
      <c r="R198" s="272"/>
      <c r="S198" s="272"/>
      <c r="T198" s="272"/>
      <c r="U198" s="272"/>
    </row>
    <row r="199" spans="16:21" x14ac:dyDescent="0.15">
      <c r="P199" s="224"/>
      <c r="Q199" s="271"/>
      <c r="R199" s="272"/>
      <c r="S199" s="272"/>
      <c r="T199" s="272"/>
      <c r="U199" s="272"/>
    </row>
    <row r="200" spans="16:21" x14ac:dyDescent="0.15">
      <c r="P200" s="224"/>
      <c r="Q200" s="271"/>
      <c r="R200" s="272"/>
      <c r="S200" s="272"/>
      <c r="T200" s="272"/>
      <c r="U200" s="272"/>
    </row>
    <row r="201" spans="16:21" x14ac:dyDescent="0.15">
      <c r="P201" s="224"/>
      <c r="Q201" s="271"/>
      <c r="R201" s="272"/>
      <c r="S201" s="272"/>
      <c r="T201" s="272"/>
      <c r="U201" s="272"/>
    </row>
    <row r="202" spans="16:21" x14ac:dyDescent="0.15">
      <c r="P202" s="224"/>
      <c r="Q202" s="271"/>
      <c r="R202" s="272"/>
      <c r="S202" s="272"/>
      <c r="T202" s="272"/>
      <c r="U202" s="272"/>
    </row>
    <row r="203" spans="16:21" x14ac:dyDescent="0.15">
      <c r="P203" s="224"/>
      <c r="Q203" s="271"/>
      <c r="R203" s="272"/>
      <c r="S203" s="272"/>
      <c r="T203" s="272"/>
      <c r="U203" s="272"/>
    </row>
    <row r="204" spans="16:21" x14ac:dyDescent="0.15">
      <c r="P204" s="224"/>
      <c r="Q204" s="271"/>
      <c r="R204" s="272"/>
      <c r="S204" s="272"/>
      <c r="T204" s="272"/>
      <c r="U204" s="272"/>
    </row>
    <row r="205" spans="16:21" x14ac:dyDescent="0.15">
      <c r="P205" s="224"/>
      <c r="Q205" s="271"/>
      <c r="R205" s="272"/>
      <c r="S205" s="272"/>
      <c r="T205" s="272"/>
      <c r="U205" s="272"/>
    </row>
    <row r="206" spans="16:21" x14ac:dyDescent="0.15">
      <c r="P206" s="224"/>
      <c r="Q206" s="271"/>
      <c r="R206" s="272"/>
      <c r="S206" s="272"/>
      <c r="T206" s="272"/>
      <c r="U206" s="272"/>
    </row>
    <row r="207" spans="16:21" x14ac:dyDescent="0.15">
      <c r="P207" s="224"/>
      <c r="Q207" s="271"/>
      <c r="R207" s="272"/>
      <c r="S207" s="272"/>
      <c r="T207" s="272"/>
      <c r="U207" s="272"/>
    </row>
    <row r="208" spans="16:21" x14ac:dyDescent="0.15">
      <c r="P208" s="224"/>
      <c r="Q208" s="271"/>
      <c r="R208" s="272"/>
      <c r="S208" s="272"/>
      <c r="T208" s="272"/>
      <c r="U208" s="272"/>
    </row>
    <row r="209" spans="16:21" x14ac:dyDescent="0.15">
      <c r="P209" s="224"/>
      <c r="Q209" s="271"/>
      <c r="R209" s="272"/>
      <c r="S209" s="272"/>
      <c r="T209" s="272"/>
      <c r="U209" s="272"/>
    </row>
    <row r="210" spans="16:21" x14ac:dyDescent="0.15">
      <c r="P210" s="224"/>
      <c r="Q210" s="271"/>
      <c r="R210" s="272"/>
      <c r="S210" s="272"/>
      <c r="T210" s="272"/>
      <c r="U210" s="272"/>
    </row>
    <row r="211" spans="16:21" x14ac:dyDescent="0.15">
      <c r="P211" s="224"/>
      <c r="Q211" s="271"/>
      <c r="R211" s="272"/>
      <c r="S211" s="272"/>
      <c r="T211" s="272"/>
      <c r="U211" s="272"/>
    </row>
    <row r="212" spans="16:21" x14ac:dyDescent="0.15">
      <c r="P212" s="224"/>
      <c r="Q212" s="271"/>
      <c r="R212" s="272"/>
      <c r="S212" s="272"/>
      <c r="T212" s="272"/>
      <c r="U212" s="272"/>
    </row>
    <row r="213" spans="16:21" x14ac:dyDescent="0.15">
      <c r="P213" s="224"/>
      <c r="Q213" s="271"/>
      <c r="R213" s="272"/>
      <c r="S213" s="272"/>
      <c r="T213" s="272"/>
      <c r="U213" s="272"/>
    </row>
    <row r="214" spans="16:21" x14ac:dyDescent="0.15">
      <c r="P214" s="224"/>
      <c r="Q214" s="271"/>
      <c r="R214" s="272"/>
      <c r="S214" s="272"/>
      <c r="T214" s="272"/>
      <c r="U214" s="272"/>
    </row>
    <row r="215" spans="16:21" x14ac:dyDescent="0.15">
      <c r="P215" s="224"/>
      <c r="Q215" s="271"/>
      <c r="R215" s="272"/>
      <c r="S215" s="272"/>
      <c r="T215" s="272"/>
      <c r="U215" s="272"/>
    </row>
    <row r="216" spans="16:21" x14ac:dyDescent="0.15">
      <c r="P216" s="224"/>
      <c r="Q216" s="271"/>
      <c r="R216" s="272"/>
      <c r="S216" s="272"/>
      <c r="T216" s="272"/>
      <c r="U216" s="272"/>
    </row>
    <row r="217" spans="16:21" x14ac:dyDescent="0.15">
      <c r="P217" s="224"/>
      <c r="Q217" s="271"/>
      <c r="R217" s="272"/>
      <c r="S217" s="272"/>
      <c r="T217" s="272"/>
      <c r="U217" s="272"/>
    </row>
    <row r="218" spans="16:21" x14ac:dyDescent="0.15">
      <c r="P218" s="224"/>
      <c r="Q218" s="271"/>
      <c r="R218" s="272"/>
      <c r="S218" s="272"/>
      <c r="T218" s="272"/>
      <c r="U218" s="272"/>
    </row>
    <row r="219" spans="16:21" x14ac:dyDescent="0.15">
      <c r="P219" s="224"/>
      <c r="Q219" s="271"/>
      <c r="R219" s="272"/>
      <c r="S219" s="272"/>
      <c r="T219" s="272"/>
      <c r="U219" s="272"/>
    </row>
    <row r="220" spans="16:21" x14ac:dyDescent="0.15">
      <c r="P220" s="224"/>
      <c r="Q220" s="271"/>
      <c r="R220" s="272"/>
      <c r="S220" s="272"/>
      <c r="T220" s="272"/>
      <c r="U220" s="272"/>
    </row>
    <row r="221" spans="16:21" x14ac:dyDescent="0.15">
      <c r="P221" s="224"/>
      <c r="Q221" s="271"/>
      <c r="R221" s="272"/>
      <c r="S221" s="272"/>
      <c r="T221" s="272"/>
      <c r="U221" s="272"/>
    </row>
    <row r="222" spans="16:21" x14ac:dyDescent="0.15">
      <c r="P222" s="224"/>
      <c r="Q222" s="271"/>
      <c r="R222" s="272"/>
      <c r="S222" s="272"/>
      <c r="T222" s="272"/>
      <c r="U222" s="272"/>
    </row>
    <row r="223" spans="16:21" x14ac:dyDescent="0.15">
      <c r="P223" s="224"/>
      <c r="Q223" s="271"/>
      <c r="R223" s="272"/>
      <c r="S223" s="272"/>
      <c r="T223" s="272"/>
      <c r="U223" s="272"/>
    </row>
    <row r="224" spans="16:21" x14ac:dyDescent="0.15">
      <c r="P224" s="224"/>
      <c r="Q224" s="271"/>
      <c r="R224" s="272"/>
      <c r="S224" s="272"/>
      <c r="T224" s="272"/>
      <c r="U224" s="272"/>
    </row>
    <row r="225" spans="16:21" x14ac:dyDescent="0.15">
      <c r="P225" s="224"/>
      <c r="Q225" s="271"/>
      <c r="R225" s="272"/>
      <c r="S225" s="272"/>
      <c r="T225" s="272"/>
      <c r="U225" s="272"/>
    </row>
    <row r="226" spans="16:21" x14ac:dyDescent="0.15">
      <c r="P226" s="224"/>
      <c r="Q226" s="271"/>
      <c r="R226" s="272"/>
      <c r="S226" s="272"/>
      <c r="T226" s="272"/>
      <c r="U226" s="272"/>
    </row>
    <row r="227" spans="16:21" x14ac:dyDescent="0.15">
      <c r="P227" s="224"/>
      <c r="Q227" s="271"/>
      <c r="R227" s="272"/>
      <c r="S227" s="272"/>
      <c r="T227" s="272"/>
      <c r="U227" s="272"/>
    </row>
    <row r="228" spans="16:21" x14ac:dyDescent="0.15">
      <c r="P228" s="224"/>
      <c r="Q228" s="271"/>
      <c r="R228" s="272"/>
      <c r="S228" s="272"/>
      <c r="T228" s="272"/>
      <c r="U228" s="272"/>
    </row>
    <row r="229" spans="16:21" x14ac:dyDescent="0.15">
      <c r="P229" s="224"/>
      <c r="Q229" s="271"/>
      <c r="R229" s="272"/>
      <c r="S229" s="272"/>
      <c r="T229" s="272"/>
      <c r="U229" s="272"/>
    </row>
    <row r="230" spans="16:21" x14ac:dyDescent="0.15">
      <c r="P230" s="224"/>
      <c r="Q230" s="271"/>
      <c r="R230" s="272"/>
      <c r="S230" s="272"/>
      <c r="T230" s="272"/>
      <c r="U230" s="272"/>
    </row>
    <row r="231" spans="16:21" x14ac:dyDescent="0.15">
      <c r="P231" s="224"/>
      <c r="Q231" s="271"/>
      <c r="R231" s="272"/>
      <c r="S231" s="272"/>
      <c r="T231" s="272"/>
      <c r="U231" s="272"/>
    </row>
    <row r="232" spans="16:21" x14ac:dyDescent="0.15">
      <c r="P232" s="224"/>
      <c r="Q232" s="271"/>
      <c r="R232" s="272"/>
      <c r="S232" s="272"/>
      <c r="T232" s="272"/>
      <c r="U232" s="272"/>
    </row>
    <row r="233" spans="16:21" x14ac:dyDescent="0.15">
      <c r="P233" s="224"/>
      <c r="Q233" s="271"/>
      <c r="R233" s="272"/>
      <c r="S233" s="272"/>
      <c r="T233" s="272"/>
      <c r="U233" s="272"/>
    </row>
    <row r="234" spans="16:21" x14ac:dyDescent="0.15">
      <c r="P234" s="224"/>
      <c r="Q234" s="271"/>
      <c r="R234" s="272"/>
      <c r="S234" s="272"/>
      <c r="T234" s="272"/>
      <c r="U234" s="272"/>
    </row>
    <row r="235" spans="16:21" x14ac:dyDescent="0.15">
      <c r="P235" s="224"/>
      <c r="Q235" s="271"/>
      <c r="R235" s="272"/>
      <c r="S235" s="272"/>
      <c r="T235" s="272"/>
      <c r="U235" s="272"/>
    </row>
    <row r="236" spans="16:21" x14ac:dyDescent="0.15">
      <c r="P236" s="224"/>
      <c r="Q236" s="271"/>
      <c r="R236" s="272"/>
      <c r="S236" s="272"/>
      <c r="T236" s="272"/>
      <c r="U236" s="272"/>
    </row>
    <row r="237" spans="16:21" x14ac:dyDescent="0.15">
      <c r="P237" s="224"/>
      <c r="Q237" s="271"/>
      <c r="R237" s="272"/>
      <c r="S237" s="272"/>
      <c r="T237" s="272"/>
      <c r="U237" s="272"/>
    </row>
    <row r="238" spans="16:21" x14ac:dyDescent="0.15">
      <c r="P238" s="224"/>
      <c r="Q238" s="271"/>
      <c r="R238" s="272"/>
      <c r="S238" s="272"/>
      <c r="T238" s="272"/>
      <c r="U238" s="272"/>
    </row>
    <row r="239" spans="16:21" x14ac:dyDescent="0.15">
      <c r="P239" s="224"/>
      <c r="Q239" s="271"/>
      <c r="R239" s="272"/>
      <c r="S239" s="272"/>
      <c r="T239" s="272"/>
      <c r="U239" s="272"/>
    </row>
    <row r="240" spans="16:21" x14ac:dyDescent="0.15">
      <c r="P240" s="224"/>
      <c r="Q240" s="271"/>
      <c r="R240" s="272"/>
      <c r="S240" s="272"/>
      <c r="T240" s="272"/>
      <c r="U240" s="272"/>
    </row>
    <row r="241" spans="16:21" x14ac:dyDescent="0.15">
      <c r="P241" s="224"/>
      <c r="Q241" s="271"/>
      <c r="R241" s="272"/>
      <c r="S241" s="272"/>
      <c r="T241" s="272"/>
      <c r="U241" s="272"/>
    </row>
    <row r="242" spans="16:21" x14ac:dyDescent="0.15">
      <c r="P242" s="224"/>
      <c r="Q242" s="271"/>
      <c r="R242" s="272"/>
      <c r="S242" s="272"/>
      <c r="T242" s="272"/>
      <c r="U242" s="272"/>
    </row>
    <row r="243" spans="16:21" x14ac:dyDescent="0.15">
      <c r="P243" s="224"/>
      <c r="Q243" s="271"/>
      <c r="R243" s="272"/>
      <c r="S243" s="272"/>
      <c r="T243" s="272"/>
      <c r="U243" s="272"/>
    </row>
    <row r="244" spans="16:21" x14ac:dyDescent="0.15">
      <c r="P244" s="224"/>
      <c r="Q244" s="271"/>
      <c r="R244" s="272"/>
      <c r="S244" s="272"/>
      <c r="T244" s="272"/>
      <c r="U244" s="272"/>
    </row>
    <row r="245" spans="16:21" x14ac:dyDescent="0.15">
      <c r="P245" s="224"/>
      <c r="Q245" s="271"/>
      <c r="R245" s="272"/>
      <c r="S245" s="272"/>
      <c r="T245" s="272"/>
      <c r="U245" s="272"/>
    </row>
  </sheetData>
  <mergeCells count="8">
    <mergeCell ref="X21:Z22"/>
    <mergeCell ref="V1:V2"/>
    <mergeCell ref="W1:W2"/>
    <mergeCell ref="F2:J2"/>
    <mergeCell ref="S2:T2"/>
    <mergeCell ref="C17:G17"/>
    <mergeCell ref="A1:J1"/>
    <mergeCell ref="Q1:U1"/>
  </mergeCells>
  <phoneticPr fontId="4"/>
  <pageMargins left="0.70866141732283472" right="0.70866141732283472" top="0.74803149606299213" bottom="0.74803149606299213" header="0.31496062992125984" footer="0.31496062992125984"/>
  <pageSetup paperSize="9" fitToWidth="0" orientation="landscape" r:id="rId1"/>
  <colBreaks count="1" manualBreakCount="1">
    <brk id="10" max="77"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6"/>
  <sheetViews>
    <sheetView showGridLines="0" zoomScaleNormal="100" zoomScaleSheetLayoutView="120" workbookViewId="0">
      <selection activeCell="G7" sqref="G7:L9"/>
    </sheetView>
  </sheetViews>
  <sheetFormatPr defaultColWidth="9" defaultRowHeight="18.75" x14ac:dyDescent="0.15"/>
  <cols>
    <col min="1" max="1" width="2.75" style="211" customWidth="1"/>
    <col min="2" max="3" width="10.5" style="211" customWidth="1"/>
    <col min="4" max="4" width="6.375" style="211" customWidth="1"/>
    <col min="5" max="6" width="7" style="211" customWidth="1"/>
    <col min="7" max="12" width="4.875" style="211" customWidth="1"/>
    <col min="13" max="13" width="9.125" style="211" customWidth="1"/>
    <col min="14" max="14" width="21" style="211" customWidth="1"/>
    <col min="15" max="15" width="26" style="211" customWidth="1"/>
    <col min="16" max="23" width="7.625" style="211" customWidth="1"/>
    <col min="24" max="16384" width="9" style="211"/>
  </cols>
  <sheetData>
    <row r="1" spans="1:22" ht="19.5" x14ac:dyDescent="0.15">
      <c r="A1" s="101"/>
      <c r="B1" s="122"/>
      <c r="O1" s="123"/>
    </row>
    <row r="2" spans="1:22" ht="24" customHeight="1" x14ac:dyDescent="0.45">
      <c r="A2" s="124"/>
      <c r="C2" s="125"/>
      <c r="D2" s="125"/>
      <c r="E2" s="125"/>
      <c r="F2" s="125"/>
      <c r="G2" s="125"/>
      <c r="H2" s="125"/>
      <c r="I2" s="125"/>
      <c r="J2" s="125"/>
      <c r="K2" s="125"/>
      <c r="L2" s="125"/>
      <c r="M2" s="125"/>
      <c r="N2" s="12" t="s">
        <v>141</v>
      </c>
      <c r="O2" s="479"/>
      <c r="P2" s="125"/>
      <c r="Q2" s="125"/>
      <c r="R2" s="125"/>
      <c r="S2" s="125"/>
      <c r="T2" s="125"/>
      <c r="U2" s="125"/>
    </row>
    <row r="3" spans="1:22" ht="29.25" customHeight="1" x14ac:dyDescent="0.15">
      <c r="C3" s="126"/>
      <c r="D3" s="126"/>
      <c r="E3" s="99"/>
      <c r="F3" s="469"/>
      <c r="G3" s="214" t="s">
        <v>140</v>
      </c>
      <c r="H3" s="126"/>
      <c r="I3" s="126"/>
      <c r="J3" s="126"/>
      <c r="K3" s="126"/>
      <c r="M3" s="126"/>
      <c r="O3" s="12"/>
    </row>
    <row r="4" spans="1:22" ht="21.75" customHeight="1" x14ac:dyDescent="0.15">
      <c r="C4" s="126"/>
      <c r="D4" s="126"/>
      <c r="E4" s="99"/>
      <c r="F4" s="99"/>
      <c r="G4" s="167"/>
      <c r="H4" s="167" t="s">
        <v>147</v>
      </c>
      <c r="I4" s="126"/>
      <c r="J4" s="126"/>
      <c r="K4" s="126"/>
      <c r="M4" s="126"/>
      <c r="O4" s="12"/>
    </row>
    <row r="5" spans="1:22" ht="27" customHeight="1" x14ac:dyDescent="0.15">
      <c r="B5" s="102" t="s">
        <v>130</v>
      </c>
      <c r="C5" s="127"/>
      <c r="D5" s="127"/>
      <c r="E5" s="127"/>
      <c r="F5" s="127"/>
      <c r="G5" s="127"/>
      <c r="H5" s="127"/>
      <c r="I5" s="127"/>
      <c r="J5" s="127"/>
      <c r="K5" s="127"/>
      <c r="L5" s="127"/>
      <c r="M5" s="102"/>
      <c r="N5" s="127"/>
      <c r="O5" s="127"/>
    </row>
    <row r="6" spans="1:22" ht="75.75" customHeight="1" x14ac:dyDescent="0.15">
      <c r="B6" s="418" t="s">
        <v>383</v>
      </c>
      <c r="C6" s="419"/>
      <c r="D6" s="419"/>
      <c r="E6" s="419"/>
      <c r="F6" s="419"/>
      <c r="G6" s="419"/>
      <c r="H6" s="419"/>
      <c r="I6" s="419"/>
      <c r="J6" s="419"/>
      <c r="K6" s="419"/>
      <c r="L6" s="419"/>
      <c r="M6" s="419"/>
      <c r="N6" s="419"/>
      <c r="O6" s="419"/>
    </row>
    <row r="7" spans="1:22" ht="18.75" customHeight="1" x14ac:dyDescent="0.15">
      <c r="B7" s="420" t="s">
        <v>297</v>
      </c>
      <c r="C7" s="421"/>
      <c r="D7" s="422" t="s">
        <v>131</v>
      </c>
      <c r="E7" s="423"/>
      <c r="F7" s="424"/>
      <c r="G7" s="425" t="s">
        <v>298</v>
      </c>
      <c r="H7" s="426"/>
      <c r="I7" s="426"/>
      <c r="J7" s="426"/>
      <c r="K7" s="426"/>
      <c r="L7" s="426"/>
      <c r="M7" s="422" t="s">
        <v>132</v>
      </c>
      <c r="N7" s="424"/>
      <c r="O7" s="414" t="s">
        <v>133</v>
      </c>
      <c r="P7" s="412"/>
      <c r="Q7" s="413"/>
      <c r="R7" s="413"/>
      <c r="S7" s="413"/>
      <c r="T7" s="413"/>
      <c r="U7" s="413"/>
      <c r="V7" s="413"/>
    </row>
    <row r="8" spans="1:22" x14ac:dyDescent="0.15">
      <c r="B8" s="414" t="s">
        <v>134</v>
      </c>
      <c r="C8" s="416" t="s">
        <v>296</v>
      </c>
      <c r="D8" s="416" t="s">
        <v>135</v>
      </c>
      <c r="E8" s="414" t="s">
        <v>136</v>
      </c>
      <c r="F8" s="414" t="s">
        <v>137</v>
      </c>
      <c r="G8" s="427"/>
      <c r="H8" s="428"/>
      <c r="I8" s="428"/>
      <c r="J8" s="428"/>
      <c r="K8" s="428"/>
      <c r="L8" s="428"/>
      <c r="M8" s="416" t="s">
        <v>138</v>
      </c>
      <c r="N8" s="416" t="s">
        <v>139</v>
      </c>
      <c r="O8" s="431"/>
      <c r="P8" s="412"/>
      <c r="Q8" s="413"/>
      <c r="R8" s="413"/>
      <c r="S8" s="413"/>
      <c r="T8" s="413"/>
      <c r="U8" s="413"/>
      <c r="V8" s="413"/>
    </row>
    <row r="9" spans="1:22" x14ac:dyDescent="0.15">
      <c r="B9" s="415"/>
      <c r="C9" s="417"/>
      <c r="D9" s="417"/>
      <c r="E9" s="415"/>
      <c r="F9" s="415"/>
      <c r="G9" s="429"/>
      <c r="H9" s="430"/>
      <c r="I9" s="430"/>
      <c r="J9" s="430"/>
      <c r="K9" s="430"/>
      <c r="L9" s="430"/>
      <c r="M9" s="417"/>
      <c r="N9" s="417"/>
      <c r="O9" s="415"/>
      <c r="P9" s="412"/>
      <c r="Q9" s="413"/>
      <c r="R9" s="413"/>
      <c r="S9" s="413"/>
      <c r="T9" s="413"/>
      <c r="U9" s="413"/>
      <c r="V9" s="413"/>
    </row>
    <row r="10" spans="1:22" x14ac:dyDescent="0.15">
      <c r="A10" s="128"/>
      <c r="B10" s="470"/>
      <c r="C10" s="471"/>
      <c r="D10" s="472"/>
      <c r="E10" s="472"/>
      <c r="F10" s="165">
        <f>SUM(D10+E10)</f>
        <v>0</v>
      </c>
      <c r="G10" s="480"/>
      <c r="H10" s="480"/>
      <c r="I10" s="480"/>
      <c r="J10" s="480"/>
      <c r="K10" s="480"/>
      <c r="L10" s="480"/>
      <c r="M10" s="164" t="str">
        <f>IF(G10="","",(IFERROR(VLOOKUP($G10,【選択肢】!$Q$3:$S$86,2,)," ")&amp;IF(H10="","",","&amp;IFERROR(VLOOKUP($H10,【選択肢】!$Q$3:$S$86,2,)," ")&amp;IF(I10="","",","&amp;IFERROR(VLOOKUP($I10,【選択肢】!$Q$3:$S$86,2,)," ")&amp;IF(J10="","",","&amp;IFERROR(VLOOKUP($J10,【選択肢】!$Q$3:$S$86,2,)," ")&amp;IF(K10="","",","&amp;IFERROR(VLOOKUP($K10,【選択肢】!$Q$3:$S$86,2,)," ")&amp;IF(L10="","",","&amp;IFERROR(VLOOKUP($L10,【選択肢】!$Q$3:$S$86,2,)," "))))))))</f>
        <v/>
      </c>
      <c r="N10" s="164" t="str">
        <f>IF(G10="","",(IFERROR(VLOOKUP($G10,【選択肢】!$Q$3:$S$86,3,)," ")&amp;IF(H10="","",","&amp;IFERROR(VLOOKUP($H10,【選択肢】!$Q$3:$S$86,3,)," ")&amp;IF(I10="","",","&amp;IFERROR(VLOOKUP($I10,【選択肢】!$Q$3:$S$86,3,)," ")&amp;IF(J10="","",","&amp;IFERROR(VLOOKUP($J10,【選択肢】!$Q$3:$S$86,3,)," ")&amp;IF(K10="","",","&amp;IFERROR(VLOOKUP($K10,【選択肢】!$Q$3:$S$86,3,)," ")&amp;IF(L10="","",","&amp;IFERROR(VLOOKUP($L10,【選択肢】!$Q$3:$S$86,3,)," "))))))))</f>
        <v/>
      </c>
      <c r="O10" s="483"/>
      <c r="P10" s="129"/>
      <c r="Q10" s="128"/>
      <c r="R10" s="128"/>
      <c r="S10" s="128"/>
      <c r="T10" s="128"/>
      <c r="U10" s="128"/>
      <c r="V10" s="128"/>
    </row>
    <row r="11" spans="1:22" x14ac:dyDescent="0.15">
      <c r="B11" s="473"/>
      <c r="C11" s="474"/>
      <c r="D11" s="475"/>
      <c r="E11" s="475"/>
      <c r="F11" s="166">
        <f>SUM(D11+E11)</f>
        <v>0</v>
      </c>
      <c r="G11" s="481"/>
      <c r="H11" s="481"/>
      <c r="I11" s="481"/>
      <c r="J11" s="481"/>
      <c r="K11" s="481"/>
      <c r="L11" s="481"/>
      <c r="M11" s="164" t="str">
        <f>IF(G11="","",(IFERROR(VLOOKUP($G11,【選択肢】!$K$3:$M$86,2,)," ")&amp;IF(H11="","",","&amp;IFERROR(VLOOKUP($H11,【選択肢】!$K$3:$M$86,2,)," ")&amp;IF(I11="","",","&amp;IFERROR(VLOOKUP($I11,【選択肢】!$K$3:$M$86,2,)," ")&amp;IF(J11="","",","&amp;IFERROR(VLOOKUP($J11,【選択肢】!$K$3:$M$86,2,)," ")&amp;IF(K11="","",","&amp;IFERROR(VLOOKUP($K11,【選択肢】!$K$3:$M$86,2,)," ")&amp;IF(L11="","",","&amp;IFERROR(VLOOKUP($L11,【選択肢】!$K$3:$M$86,2,)," "))))))))</f>
        <v/>
      </c>
      <c r="N11" s="164" t="str">
        <f>IF(G11="","",(IFERROR(VLOOKUP($G11,【選択肢】!$K$3:$M$86,5,)," ")&amp;IF(H11="","",","&amp;IFERROR(VLOOKUP($H11,【選択肢】!$K$3:$M$86,5,)," ")&amp;IF(I11="","",","&amp;IFERROR(VLOOKUP($I11,【選択肢】!$K$3:$M$86,5,)," ")&amp;IF(J11="","",","&amp;IFERROR(VLOOKUP($J11,【選択肢】!$K$3:$M$86,5,)," ")&amp;IF(K11="","",","&amp;IFERROR(VLOOKUP($K11,【選択肢】!$K$3:$M$86,5,)," ")&amp;IF(L11="","",","&amp;IFERROR(VLOOKUP($L11,【選択肢】!$K$3:$M$86,5,)," "))))))))</f>
        <v/>
      </c>
      <c r="O11" s="484"/>
      <c r="P11" s="129"/>
      <c r="Q11" s="128"/>
      <c r="R11" s="128"/>
      <c r="S11" s="128"/>
      <c r="T11" s="128"/>
      <c r="U11" s="128"/>
      <c r="V11" s="128"/>
    </row>
    <row r="12" spans="1:22" x14ac:dyDescent="0.15">
      <c r="B12" s="473"/>
      <c r="C12" s="474"/>
      <c r="D12" s="475"/>
      <c r="E12" s="475"/>
      <c r="F12" s="166">
        <f>SUM(D12+E12)</f>
        <v>0</v>
      </c>
      <c r="G12" s="481"/>
      <c r="H12" s="481"/>
      <c r="I12" s="481"/>
      <c r="J12" s="481"/>
      <c r="K12" s="481"/>
      <c r="L12" s="481"/>
      <c r="M12" s="164" t="str">
        <f>IF(G12="","",(IFERROR(VLOOKUP($G12,【選択肢】!$K$3:$M$86,2,)," ")&amp;IF(H12="","",","&amp;IFERROR(VLOOKUP($H12,【選択肢】!$K$3:$M$86,2,)," ")&amp;IF(I12="","",","&amp;IFERROR(VLOOKUP($I12,【選択肢】!$K$3:$M$86,2,)," ")&amp;IF(J12="","",","&amp;IFERROR(VLOOKUP($J12,【選択肢】!$K$3:$M$86,2,)," ")&amp;IF(K12="","",","&amp;IFERROR(VLOOKUP($K12,【選択肢】!$K$3:$M$86,2,)," ")&amp;IF(L12="","",","&amp;IFERROR(VLOOKUP($L12,【選択肢】!$K$3:$M$86,2,)," "))))))))</f>
        <v/>
      </c>
      <c r="N12" s="164" t="str">
        <f>IF(G12="","",(IFERROR(VLOOKUP($G12,【選択肢】!$K$3:$M$86,5,)," ")&amp;IF(H12="","",","&amp;IFERROR(VLOOKUP($H12,【選択肢】!$K$3:$M$86,5,)," ")&amp;IF(I12="","",","&amp;IFERROR(VLOOKUP($I12,【選択肢】!$K$3:$M$86,5,)," ")&amp;IF(J12="","",","&amp;IFERROR(VLOOKUP($J12,【選択肢】!$K$3:$M$86,5,)," ")&amp;IF(K12="","",","&amp;IFERROR(VLOOKUP($K12,【選択肢】!$K$3:$M$86,5,)," ")&amp;IF(L12="","",","&amp;IFERROR(VLOOKUP($L12,【選択肢】!$K$3:$M$86,5,)," "))))))))</f>
        <v/>
      </c>
      <c r="O12" s="484"/>
      <c r="P12" s="129"/>
      <c r="Q12" s="128"/>
      <c r="R12" s="128"/>
      <c r="S12" s="128"/>
      <c r="T12" s="128"/>
      <c r="U12" s="128"/>
      <c r="V12" s="128"/>
    </row>
    <row r="13" spans="1:22" x14ac:dyDescent="0.15">
      <c r="B13" s="473"/>
      <c r="C13" s="476"/>
      <c r="D13" s="475"/>
      <c r="E13" s="477"/>
      <c r="F13" s="166">
        <f>SUM(D13+E13)</f>
        <v>0</v>
      </c>
      <c r="G13" s="482"/>
      <c r="H13" s="482"/>
      <c r="I13" s="482"/>
      <c r="J13" s="482"/>
      <c r="K13" s="482"/>
      <c r="L13" s="482"/>
      <c r="M13" s="164" t="str">
        <f>IF(G13="","",(IFERROR(VLOOKUP($G13,【選択肢】!$K$3:$M$86,2,)," ")&amp;IF(H13="","",","&amp;IFERROR(VLOOKUP($H13,【選択肢】!$K$3:$M$86,2,)," ")&amp;IF(I13="","",","&amp;IFERROR(VLOOKUP($I13,【選択肢】!$K$3:$M$86,2,)," ")&amp;IF(J13="","",","&amp;IFERROR(VLOOKUP($J13,【選択肢】!$K$3:$M$86,2,)," ")&amp;IF(K13="","",","&amp;IFERROR(VLOOKUP($K13,【選択肢】!$K$3:$M$86,2,)," ")&amp;IF(L13="","",","&amp;IFERROR(VLOOKUP($L13,【選択肢】!$K$3:$M$86,2,)," "))))))))</f>
        <v/>
      </c>
      <c r="N13" s="164" t="str">
        <f>IF(G13="","",(IFERROR(VLOOKUP($G13,【選択肢】!$K$3:$M$86,5,)," ")&amp;IF(H13="","",","&amp;IFERROR(VLOOKUP($H13,【選択肢】!$K$3:$M$86,5,)," ")&amp;IF(I13="","",","&amp;IFERROR(VLOOKUP($I13,【選択肢】!$K$3:$M$86,5,)," ")&amp;IF(J13="","",","&amp;IFERROR(VLOOKUP($J13,【選択肢】!$K$3:$M$86,5,)," ")&amp;IF(K13="","",","&amp;IFERROR(VLOOKUP($K13,【選択肢】!$K$3:$M$86,5,)," ")&amp;IF(L13="","",","&amp;IFERROR(VLOOKUP($L13,【選択肢】!$K$3:$M$86,5,)," "))))))))</f>
        <v/>
      </c>
      <c r="O13" s="485"/>
      <c r="P13" s="129"/>
      <c r="Q13" s="128"/>
      <c r="R13" s="128"/>
      <c r="S13" s="128"/>
      <c r="T13" s="128"/>
      <c r="U13" s="128"/>
      <c r="V13" s="128"/>
    </row>
    <row r="14" spans="1:22" x14ac:dyDescent="0.15">
      <c r="B14" s="473"/>
      <c r="C14" s="474"/>
      <c r="D14" s="475"/>
      <c r="E14" s="475"/>
      <c r="F14" s="166">
        <f t="shared" ref="F14:F22" si="0">SUM(D14+E14)</f>
        <v>0</v>
      </c>
      <c r="G14" s="481"/>
      <c r="H14" s="481"/>
      <c r="I14" s="481"/>
      <c r="J14" s="481"/>
      <c r="K14" s="481"/>
      <c r="L14" s="481"/>
      <c r="M14" s="164" t="str">
        <f>IF(G14="","",(IFERROR(VLOOKUP($G14,【選択肢】!$K$3:$M$86,2,)," ")&amp;IF(H14="","",","&amp;IFERROR(VLOOKUP($H14,【選択肢】!$K$3:$M$86,2,)," ")&amp;IF(I14="","",","&amp;IFERROR(VLOOKUP($I14,【選択肢】!$K$3:$M$86,2,)," ")&amp;IF(J14="","",","&amp;IFERROR(VLOOKUP($J14,【選択肢】!$K$3:$M$86,2,)," ")&amp;IF(K14="","",","&amp;IFERROR(VLOOKUP($K14,【選択肢】!$K$3:$M$86,2,)," ")&amp;IF(L14="","",","&amp;IFERROR(VLOOKUP($L14,【選択肢】!$K$3:$M$86,2,)," "))))))))</f>
        <v/>
      </c>
      <c r="N14" s="164" t="str">
        <f>IF(G14="","",(IFERROR(VLOOKUP($G14,【選択肢】!$K$3:$M$86,5,)," ")&amp;IF(H14="","",","&amp;IFERROR(VLOOKUP($H14,【選択肢】!$K$3:$M$86,5,)," ")&amp;IF(I14="","",","&amp;IFERROR(VLOOKUP($I14,【選択肢】!$K$3:$M$86,5,)," ")&amp;IF(J14="","",","&amp;IFERROR(VLOOKUP($J14,【選択肢】!$K$3:$M$86,5,)," ")&amp;IF(K14="","",","&amp;IFERROR(VLOOKUP($K14,【選択肢】!$K$3:$M$86,5,)," ")&amp;IF(L14="","",","&amp;IFERROR(VLOOKUP($L14,【選択肢】!$K$3:$M$86,5,)," "))))))))</f>
        <v/>
      </c>
      <c r="O14" s="484"/>
      <c r="P14" s="129"/>
      <c r="Q14" s="128"/>
      <c r="R14" s="128"/>
      <c r="S14" s="128"/>
      <c r="T14" s="128"/>
      <c r="U14" s="128"/>
      <c r="V14" s="128"/>
    </row>
    <row r="15" spans="1:22" x14ac:dyDescent="0.15">
      <c r="B15" s="473"/>
      <c r="C15" s="474"/>
      <c r="D15" s="475"/>
      <c r="E15" s="475"/>
      <c r="F15" s="166">
        <f t="shared" si="0"/>
        <v>0</v>
      </c>
      <c r="G15" s="481"/>
      <c r="H15" s="481"/>
      <c r="I15" s="481"/>
      <c r="J15" s="481"/>
      <c r="K15" s="481"/>
      <c r="L15" s="481"/>
      <c r="M15" s="164" t="str">
        <f>IF(G15="","",(IFERROR(VLOOKUP($G15,【選択肢】!$K$3:$M$86,2,)," ")&amp;IF(H15="","",","&amp;IFERROR(VLOOKUP($H15,【選択肢】!$K$3:$M$86,2,)," ")&amp;IF(I15="","",","&amp;IFERROR(VLOOKUP($I15,【選択肢】!$K$3:$M$86,2,)," ")&amp;IF(J15="","",","&amp;IFERROR(VLOOKUP($J15,【選択肢】!$K$3:$M$86,2,)," ")&amp;IF(K15="","",","&amp;IFERROR(VLOOKUP($K15,【選択肢】!$K$3:$M$86,2,)," ")&amp;IF(L15="","",","&amp;IFERROR(VLOOKUP($L15,【選択肢】!$K$3:$M$86,2,)," "))))))))</f>
        <v/>
      </c>
      <c r="N15" s="164" t="str">
        <f>IF(G15="","",(IFERROR(VLOOKUP($G15,【選択肢】!$K$3:$M$86,5,)," ")&amp;IF(H15="","",","&amp;IFERROR(VLOOKUP($H15,【選択肢】!$K$3:$M$86,5,)," ")&amp;IF(I15="","",","&amp;IFERROR(VLOOKUP($I15,【選択肢】!$K$3:$M$86,5,)," ")&amp;IF(J15="","",","&amp;IFERROR(VLOOKUP($J15,【選択肢】!$K$3:$M$86,5,)," ")&amp;IF(K15="","",","&amp;IFERROR(VLOOKUP($K15,【選択肢】!$K$3:$M$86,5,)," ")&amp;IF(L15="","",","&amp;IFERROR(VLOOKUP($L15,【選択肢】!$K$3:$M$86,5,)," "))))))))</f>
        <v/>
      </c>
      <c r="O15" s="484"/>
      <c r="P15" s="129"/>
      <c r="Q15" s="128"/>
      <c r="R15" s="128"/>
      <c r="S15" s="128"/>
      <c r="T15" s="128"/>
      <c r="U15" s="128"/>
      <c r="V15" s="128"/>
    </row>
    <row r="16" spans="1:22" x14ac:dyDescent="0.15">
      <c r="B16" s="473"/>
      <c r="C16" s="474"/>
      <c r="D16" s="475"/>
      <c r="E16" s="475"/>
      <c r="F16" s="166">
        <f t="shared" si="0"/>
        <v>0</v>
      </c>
      <c r="G16" s="481"/>
      <c r="H16" s="481"/>
      <c r="I16" s="481"/>
      <c r="J16" s="481"/>
      <c r="K16" s="481"/>
      <c r="L16" s="481"/>
      <c r="M16" s="164" t="str">
        <f>IF(G16="","",(IFERROR(VLOOKUP($G16,【選択肢】!$K$3:$M$86,2,)," ")&amp;IF(H16="","",","&amp;IFERROR(VLOOKUP($H16,【選択肢】!$K$3:$M$86,2,)," ")&amp;IF(I16="","",","&amp;IFERROR(VLOOKUP($I16,【選択肢】!$K$3:$M$86,2,)," ")&amp;IF(J16="","",","&amp;IFERROR(VLOOKUP($J16,【選択肢】!$K$3:$M$86,2,)," ")&amp;IF(K16="","",","&amp;IFERROR(VLOOKUP($K16,【選択肢】!$K$3:$M$86,2,)," ")&amp;IF(L16="","",","&amp;IFERROR(VLOOKUP($L16,【選択肢】!$K$3:$M$86,2,)," "))))))))</f>
        <v/>
      </c>
      <c r="N16" s="164" t="str">
        <f>IF(G16="","",(IFERROR(VLOOKUP($G16,【選択肢】!$K$3:$M$86,5,)," ")&amp;IF(H16="","",","&amp;IFERROR(VLOOKUP($H16,【選択肢】!$K$3:$M$86,5,)," ")&amp;IF(I16="","",","&amp;IFERROR(VLOOKUP($I16,【選択肢】!$K$3:$M$86,5,)," ")&amp;IF(J16="","",","&amp;IFERROR(VLOOKUP($J16,【選択肢】!$K$3:$M$86,5,)," ")&amp;IF(K16="","",","&amp;IFERROR(VLOOKUP($K16,【選択肢】!$K$3:$M$86,5,)," ")&amp;IF(L16="","",","&amp;IFERROR(VLOOKUP($L16,【選択肢】!$K$3:$M$86,5,)," "))))))))</f>
        <v/>
      </c>
      <c r="O16" s="484"/>
      <c r="P16" s="129"/>
      <c r="Q16" s="128"/>
      <c r="R16" s="128"/>
      <c r="S16" s="128"/>
      <c r="T16" s="128"/>
      <c r="U16" s="128"/>
      <c r="V16" s="128"/>
    </row>
    <row r="17" spans="2:22" x14ac:dyDescent="0.15">
      <c r="B17" s="473"/>
      <c r="C17" s="474"/>
      <c r="D17" s="475"/>
      <c r="E17" s="475"/>
      <c r="F17" s="166">
        <f t="shared" si="0"/>
        <v>0</v>
      </c>
      <c r="G17" s="481"/>
      <c r="H17" s="481"/>
      <c r="I17" s="481"/>
      <c r="J17" s="481"/>
      <c r="K17" s="481"/>
      <c r="L17" s="481"/>
      <c r="M17" s="164" t="str">
        <f>IF(G17="","",(IFERROR(VLOOKUP($G17,【選択肢】!$K$3:$M$86,2,)," ")&amp;IF(H17="","",","&amp;IFERROR(VLOOKUP($H17,【選択肢】!$K$3:$M$86,2,)," ")&amp;IF(I17="","",","&amp;IFERROR(VLOOKUP($I17,【選択肢】!$K$3:$M$86,2,)," ")&amp;IF(J17="","",","&amp;IFERROR(VLOOKUP($J17,【選択肢】!$K$3:$M$86,2,)," ")&amp;IF(K17="","",","&amp;IFERROR(VLOOKUP($K17,【選択肢】!$K$3:$M$86,2,)," ")&amp;IF(L17="","",","&amp;IFERROR(VLOOKUP($L17,【選択肢】!$K$3:$M$86,2,)," "))))))))</f>
        <v/>
      </c>
      <c r="N17" s="164" t="str">
        <f>IF(G17="","",(IFERROR(VLOOKUP($G17,【選択肢】!$K$3:$M$86,5,)," ")&amp;IF(H17="","",","&amp;IFERROR(VLOOKUP($H17,【選択肢】!$K$3:$M$86,5,)," ")&amp;IF(I17="","",","&amp;IFERROR(VLOOKUP($I17,【選択肢】!$K$3:$M$86,5,)," ")&amp;IF(J17="","",","&amp;IFERROR(VLOOKUP($J17,【選択肢】!$K$3:$M$86,5,)," ")&amp;IF(K17="","",","&amp;IFERROR(VLOOKUP($K17,【選択肢】!$K$3:$M$86,5,)," ")&amp;IF(L17="","",","&amp;IFERROR(VLOOKUP($L17,【選択肢】!$K$3:$M$86,5,)," "))))))))</f>
        <v/>
      </c>
      <c r="O17" s="484"/>
      <c r="P17" s="129"/>
      <c r="Q17" s="128"/>
      <c r="R17" s="128"/>
      <c r="S17" s="128"/>
      <c r="T17" s="128"/>
      <c r="U17" s="128"/>
      <c r="V17" s="128"/>
    </row>
    <row r="18" spans="2:22" x14ac:dyDescent="0.15">
      <c r="B18" s="473"/>
      <c r="C18" s="474"/>
      <c r="D18" s="475"/>
      <c r="E18" s="475"/>
      <c r="F18" s="166">
        <f>SUM(D18+E18)</f>
        <v>0</v>
      </c>
      <c r="G18" s="481"/>
      <c r="H18" s="481"/>
      <c r="I18" s="481"/>
      <c r="J18" s="481"/>
      <c r="K18" s="481"/>
      <c r="L18" s="481"/>
      <c r="M18" s="164" t="str">
        <f>IF(G18="","",(IFERROR(VLOOKUP($G18,【選択肢】!$K$3:$M$86,2,)," ")&amp;IF(H18="","",","&amp;IFERROR(VLOOKUP($H18,【選択肢】!$K$3:$M$86,2,)," ")&amp;IF(I18="","",","&amp;IFERROR(VLOOKUP($I18,【選択肢】!$K$3:$M$86,2,)," ")&amp;IF(J18="","",","&amp;IFERROR(VLOOKUP($J18,【選択肢】!$K$3:$M$86,2,)," ")&amp;IF(K18="","",","&amp;IFERROR(VLOOKUP($K18,【選択肢】!$K$3:$M$86,2,)," ")&amp;IF(L18="","",","&amp;IFERROR(VLOOKUP($L18,【選択肢】!$K$3:$M$86,2,)," "))))))))</f>
        <v/>
      </c>
      <c r="N18" s="164" t="str">
        <f>IF(G18="","",(IFERROR(VLOOKUP($G18,【選択肢】!$K$3:$M$86,5,)," ")&amp;IF(H18="","",","&amp;IFERROR(VLOOKUP($H18,【選択肢】!$K$3:$M$86,5,)," ")&amp;IF(I18="","",","&amp;IFERROR(VLOOKUP($I18,【選択肢】!$K$3:$M$86,5,)," ")&amp;IF(J18="","",","&amp;IFERROR(VLOOKUP($J18,【選択肢】!$K$3:$M$86,5,)," ")&amp;IF(K18="","",","&amp;IFERROR(VLOOKUP($K18,【選択肢】!$K$3:$M$86,5,)," ")&amp;IF(L18="","",","&amp;IFERROR(VLOOKUP($L18,【選択肢】!$K$3:$M$86,5,)," "))))))))</f>
        <v/>
      </c>
      <c r="O18" s="484"/>
      <c r="P18" s="129"/>
      <c r="Q18" s="128"/>
      <c r="R18" s="128"/>
      <c r="S18" s="128"/>
      <c r="T18" s="128"/>
      <c r="U18" s="128"/>
      <c r="V18" s="128"/>
    </row>
    <row r="19" spans="2:22" x14ac:dyDescent="0.15">
      <c r="B19" s="473"/>
      <c r="C19" s="474"/>
      <c r="D19" s="475"/>
      <c r="E19" s="475"/>
      <c r="F19" s="166">
        <f t="shared" si="0"/>
        <v>0</v>
      </c>
      <c r="G19" s="481"/>
      <c r="H19" s="481"/>
      <c r="I19" s="481"/>
      <c r="J19" s="481"/>
      <c r="K19" s="481"/>
      <c r="L19" s="481"/>
      <c r="M19" s="164" t="str">
        <f>IF(G19="","",(IFERROR(VLOOKUP($G19,【選択肢】!$K$3:$M$86,2,)," ")&amp;IF(H19="","",","&amp;IFERROR(VLOOKUP($H19,【選択肢】!$K$3:$M$86,2,)," ")&amp;IF(I19="","",","&amp;IFERROR(VLOOKUP($I19,【選択肢】!$K$3:$M$86,2,)," ")&amp;IF(J19="","",","&amp;IFERROR(VLOOKUP($J19,【選択肢】!$K$3:$M$86,2,)," ")&amp;IF(K19="","",","&amp;IFERROR(VLOOKUP($K19,【選択肢】!$K$3:$M$86,2,)," ")&amp;IF(L19="","",","&amp;IFERROR(VLOOKUP($L19,【選択肢】!$K$3:$M$86,2,)," "))))))))</f>
        <v/>
      </c>
      <c r="N19" s="164" t="str">
        <f>IF(G19="","",(IFERROR(VLOOKUP($G19,【選択肢】!$K$3:$M$86,5,)," ")&amp;IF(H19="","",","&amp;IFERROR(VLOOKUP($H19,【選択肢】!$K$3:$M$86,5,)," ")&amp;IF(I19="","",","&amp;IFERROR(VLOOKUP($I19,【選択肢】!$K$3:$M$86,5,)," ")&amp;IF(J19="","",","&amp;IFERROR(VLOOKUP($J19,【選択肢】!$K$3:$M$86,5,)," ")&amp;IF(K19="","",","&amp;IFERROR(VLOOKUP($K19,【選択肢】!$K$3:$M$86,5,)," ")&amp;IF(L19="","",","&amp;IFERROR(VLOOKUP($L19,【選択肢】!$K$3:$M$86,5,)," "))))))))</f>
        <v/>
      </c>
      <c r="O19" s="484"/>
      <c r="P19" s="129"/>
      <c r="Q19" s="128"/>
      <c r="R19" s="128"/>
      <c r="S19" s="128"/>
      <c r="T19" s="128"/>
      <c r="U19" s="128"/>
      <c r="V19" s="128"/>
    </row>
    <row r="20" spans="2:22" x14ac:dyDescent="0.15">
      <c r="B20" s="473"/>
      <c r="C20" s="474"/>
      <c r="D20" s="475"/>
      <c r="E20" s="475"/>
      <c r="F20" s="166">
        <f t="shared" si="0"/>
        <v>0</v>
      </c>
      <c r="G20" s="481"/>
      <c r="H20" s="481"/>
      <c r="I20" s="481"/>
      <c r="J20" s="481"/>
      <c r="K20" s="481"/>
      <c r="L20" s="481"/>
      <c r="M20" s="164" t="str">
        <f>IF(G20="","",(IFERROR(VLOOKUP($G20,【選択肢】!$K$3:$M$86,2,)," ")&amp;IF(H20="","",","&amp;IFERROR(VLOOKUP($H20,【選択肢】!$K$3:$M$86,2,)," ")&amp;IF(I20="","",","&amp;IFERROR(VLOOKUP($I20,【選択肢】!$K$3:$M$86,2,)," ")&amp;IF(J20="","",","&amp;IFERROR(VLOOKUP($J20,【選択肢】!$K$3:$M$86,2,)," ")&amp;IF(K20="","",","&amp;IFERROR(VLOOKUP($K20,【選択肢】!$K$3:$M$86,2,)," ")&amp;IF(L20="","",","&amp;IFERROR(VLOOKUP($L20,【選択肢】!$K$3:$M$86,2,)," "))))))))</f>
        <v/>
      </c>
      <c r="N20" s="164" t="str">
        <f>IF(G20="","",(IFERROR(VLOOKUP($G20,【選択肢】!$K$3:$M$86,5,)," ")&amp;IF(H20="","",","&amp;IFERROR(VLOOKUP($H20,【選択肢】!$K$3:$M$86,5,)," ")&amp;IF(I20="","",","&amp;IFERROR(VLOOKUP($I20,【選択肢】!$K$3:$M$86,5,)," ")&amp;IF(J20="","",","&amp;IFERROR(VLOOKUP($J20,【選択肢】!$K$3:$M$86,5,)," ")&amp;IF(K20="","",","&amp;IFERROR(VLOOKUP($K20,【選択肢】!$K$3:$M$86,5,)," ")&amp;IF(L20="","",","&amp;IFERROR(VLOOKUP($L20,【選択肢】!$K$3:$M$86,5,)," "))))))))</f>
        <v/>
      </c>
      <c r="O20" s="484"/>
      <c r="P20" s="129"/>
      <c r="Q20" s="128"/>
      <c r="R20" s="128"/>
      <c r="S20" s="128"/>
      <c r="T20" s="128"/>
      <c r="U20" s="128"/>
      <c r="V20" s="128"/>
    </row>
    <row r="21" spans="2:22" x14ac:dyDescent="0.15">
      <c r="B21" s="473"/>
      <c r="C21" s="474"/>
      <c r="D21" s="475"/>
      <c r="E21" s="475"/>
      <c r="F21" s="166">
        <f t="shared" si="0"/>
        <v>0</v>
      </c>
      <c r="G21" s="481"/>
      <c r="H21" s="481"/>
      <c r="I21" s="481"/>
      <c r="J21" s="481"/>
      <c r="K21" s="481"/>
      <c r="L21" s="481"/>
      <c r="M21" s="164" t="str">
        <f>IF(G21="","",(IFERROR(VLOOKUP($G21,【選択肢】!$K$3:$M$86,2,)," ")&amp;IF(H21="","",","&amp;IFERROR(VLOOKUP($H21,【選択肢】!$K$3:$M$86,2,)," ")&amp;IF(I21="","",","&amp;IFERROR(VLOOKUP($I21,【選択肢】!$K$3:$M$86,2,)," ")&amp;IF(J21="","",","&amp;IFERROR(VLOOKUP($J21,【選択肢】!$K$3:$M$86,2,)," ")&amp;IF(K21="","",","&amp;IFERROR(VLOOKUP($K21,【選択肢】!$K$3:$M$86,2,)," ")&amp;IF(L21="","",","&amp;IFERROR(VLOOKUP($L21,【選択肢】!$K$3:$M$86,2,)," "))))))))</f>
        <v/>
      </c>
      <c r="N21" s="164" t="str">
        <f>IF(G21="","",(IFERROR(VLOOKUP($G21,【選択肢】!$K$3:$M$86,5,)," ")&amp;IF(H21="","",","&amp;IFERROR(VLOOKUP($H21,【選択肢】!$K$3:$M$86,5,)," ")&amp;IF(I21="","",","&amp;IFERROR(VLOOKUP($I21,【選択肢】!$K$3:$M$86,5,)," ")&amp;IF(J21="","",","&amp;IFERROR(VLOOKUP($J21,【選択肢】!$K$3:$M$86,5,)," ")&amp;IF(K21="","",","&amp;IFERROR(VLOOKUP($K21,【選択肢】!$K$3:$M$86,5,)," ")&amp;IF(L21="","",","&amp;IFERROR(VLOOKUP($L21,【選択肢】!$K$3:$M$86,5,)," "))))))))</f>
        <v/>
      </c>
      <c r="O21" s="484"/>
      <c r="P21" s="129"/>
      <c r="Q21" s="128"/>
      <c r="R21" s="128"/>
      <c r="S21" s="128"/>
      <c r="T21" s="128"/>
      <c r="U21" s="128"/>
      <c r="V21" s="128"/>
    </row>
    <row r="22" spans="2:22" x14ac:dyDescent="0.15">
      <c r="B22" s="473"/>
      <c r="C22" s="474"/>
      <c r="D22" s="475"/>
      <c r="E22" s="475"/>
      <c r="F22" s="166">
        <f t="shared" si="0"/>
        <v>0</v>
      </c>
      <c r="G22" s="481"/>
      <c r="H22" s="481"/>
      <c r="I22" s="481"/>
      <c r="J22" s="481"/>
      <c r="K22" s="481"/>
      <c r="L22" s="481"/>
      <c r="M22" s="164" t="str">
        <f>IF(G22="","",(IFERROR(VLOOKUP($G22,【選択肢】!$K$3:$M$86,2,)," ")&amp;IF(H22="","",","&amp;IFERROR(VLOOKUP($H22,【選択肢】!$K$3:$M$86,2,)," ")&amp;IF(I22="","",","&amp;IFERROR(VLOOKUP($I22,【選択肢】!$K$3:$M$86,2,)," ")&amp;IF(J22="","",","&amp;IFERROR(VLOOKUP($J22,【選択肢】!$K$3:$M$86,2,)," ")&amp;IF(K22="","",","&amp;IFERROR(VLOOKUP($K22,【選択肢】!$K$3:$M$86,2,)," ")&amp;IF(L22="","",","&amp;IFERROR(VLOOKUP($L22,【選択肢】!$K$3:$M$86,2,)," "))))))))</f>
        <v/>
      </c>
      <c r="N22" s="164" t="str">
        <f>IF(G22="","",(IFERROR(VLOOKUP($G22,【選択肢】!$K$3:$M$86,5,)," ")&amp;IF(H22="","",","&amp;IFERROR(VLOOKUP($H22,【選択肢】!$K$3:$M$86,5,)," ")&amp;IF(I22="","",","&amp;IFERROR(VLOOKUP($I22,【選択肢】!$K$3:$M$86,5,)," ")&amp;IF(J22="","",","&amp;IFERROR(VLOOKUP($J22,【選択肢】!$K$3:$M$86,5,)," ")&amp;IF(K22="","",","&amp;IFERROR(VLOOKUP($K22,【選択肢】!$K$3:$M$86,5,)," ")&amp;IF(L22="","",","&amp;IFERROR(VLOOKUP($L22,【選択肢】!$K$3:$M$86,5,)," "))))))))</f>
        <v/>
      </c>
      <c r="O22" s="484"/>
      <c r="P22" s="129"/>
      <c r="Q22" s="128"/>
      <c r="R22" s="128"/>
      <c r="S22" s="128"/>
      <c r="T22" s="128"/>
      <c r="U22" s="128"/>
      <c r="V22" s="128"/>
    </row>
    <row r="23" spans="2:22" x14ac:dyDescent="0.15">
      <c r="B23" s="473"/>
      <c r="C23" s="474"/>
      <c r="D23" s="475"/>
      <c r="E23" s="475"/>
      <c r="F23" s="166">
        <f>SUM(D23+E23)</f>
        <v>0</v>
      </c>
      <c r="G23" s="481"/>
      <c r="H23" s="481"/>
      <c r="I23" s="481"/>
      <c r="J23" s="481"/>
      <c r="K23" s="481"/>
      <c r="L23" s="481"/>
      <c r="M23" s="164" t="str">
        <f>IF(G23="","",(IFERROR(VLOOKUP($G23,【選択肢】!$K$3:$M$86,2,)," ")&amp;IF(H23="","",","&amp;IFERROR(VLOOKUP($H23,【選択肢】!$K$3:$M$86,2,)," ")&amp;IF(I23="","",","&amp;IFERROR(VLOOKUP($I23,【選択肢】!$K$3:$M$86,2,)," ")&amp;IF(J23="","",","&amp;IFERROR(VLOOKUP($J23,【選択肢】!$K$3:$M$86,2,)," ")&amp;IF(K23="","",","&amp;IFERROR(VLOOKUP($K23,【選択肢】!$K$3:$M$86,2,)," ")&amp;IF(L23="","",","&amp;IFERROR(VLOOKUP($L23,【選択肢】!$K$3:$M$86,2,)," "))))))))</f>
        <v/>
      </c>
      <c r="N23" s="164" t="str">
        <f>IF(G23="","",(IFERROR(VLOOKUP($G23,【選択肢】!$K$3:$M$86,5,)," ")&amp;IF(H23="","",","&amp;IFERROR(VLOOKUP($H23,【選択肢】!$K$3:$M$86,5,)," ")&amp;IF(I23="","",","&amp;IFERROR(VLOOKUP($I23,【選択肢】!$K$3:$M$86,5,)," ")&amp;IF(J23="","",","&amp;IFERROR(VLOOKUP($J23,【選択肢】!$K$3:$M$86,5,)," ")&amp;IF(K23="","",","&amp;IFERROR(VLOOKUP($K23,【選択肢】!$K$3:$M$86,5,)," ")&amp;IF(L23="","",","&amp;IFERROR(VLOOKUP($L23,【選択肢】!$K$3:$M$86,5,)," "))))))))</f>
        <v/>
      </c>
      <c r="O23" s="484"/>
      <c r="P23" s="129"/>
      <c r="Q23" s="128"/>
      <c r="R23" s="128"/>
      <c r="S23" s="128"/>
      <c r="T23" s="128"/>
      <c r="U23" s="128"/>
      <c r="V23" s="128"/>
    </row>
    <row r="24" spans="2:22" x14ac:dyDescent="0.15">
      <c r="B24" s="478"/>
      <c r="C24" s="476"/>
      <c r="D24" s="475"/>
      <c r="E24" s="477"/>
      <c r="F24" s="166">
        <f>SUM(D24+E24)</f>
        <v>0</v>
      </c>
      <c r="G24" s="482"/>
      <c r="H24" s="482"/>
      <c r="I24" s="482"/>
      <c r="J24" s="482"/>
      <c r="K24" s="482"/>
      <c r="L24" s="482"/>
      <c r="M24" s="164" t="str">
        <f>IF(G24="","",(IFERROR(VLOOKUP($G24,【選択肢】!$K$3:$M$86,2,)," ")&amp;IF(H24="","",","&amp;IFERROR(VLOOKUP($H24,【選択肢】!$K$3:$M$86,2,)," ")&amp;IF(I24="","",","&amp;IFERROR(VLOOKUP($I24,【選択肢】!$K$3:$M$86,2,)," ")&amp;IF(J24="","",","&amp;IFERROR(VLOOKUP($J24,【選択肢】!$K$3:$M$86,2,)," ")&amp;IF(K24="","",","&amp;IFERROR(VLOOKUP($K24,【選択肢】!$K$3:$M$86,2,)," ")&amp;IF(L24="","",","&amp;IFERROR(VLOOKUP($L24,【選択肢】!$K$3:$M$86,2,)," "))))))))</f>
        <v/>
      </c>
      <c r="N24" s="164" t="str">
        <f>IF(G24="","",(IFERROR(VLOOKUP($G24,【選択肢】!$K$3:$M$86,5,)," ")&amp;IF(H24="","",","&amp;IFERROR(VLOOKUP($H24,【選択肢】!$K$3:$M$86,5,)," ")&amp;IF(I24="","",","&amp;IFERROR(VLOOKUP($I24,【選択肢】!$K$3:$M$86,5,)," ")&amp;IF(J24="","",","&amp;IFERROR(VLOOKUP($J24,【選択肢】!$K$3:$M$86,5,)," ")&amp;IF(K24="","",","&amp;IFERROR(VLOOKUP($K24,【選択肢】!$K$3:$M$86,5,)," ")&amp;IF(L24="","",","&amp;IFERROR(VLOOKUP($L24,【選択肢】!$K$3:$M$86,5,)," "))))))))</f>
        <v/>
      </c>
      <c r="O24" s="485"/>
      <c r="P24" s="129"/>
      <c r="Q24" s="128"/>
      <c r="R24" s="128"/>
      <c r="S24" s="128"/>
      <c r="T24" s="128"/>
      <c r="U24" s="128"/>
      <c r="V24" s="128"/>
    </row>
    <row r="25" spans="2:22" x14ac:dyDescent="0.15">
      <c r="B25" s="130"/>
      <c r="C25" s="131"/>
      <c r="D25" s="132"/>
      <c r="E25" s="133"/>
      <c r="F25" s="215" t="s">
        <v>30</v>
      </c>
      <c r="G25" s="134"/>
      <c r="H25" s="134"/>
      <c r="I25" s="134"/>
      <c r="J25" s="134"/>
      <c r="K25" s="134"/>
      <c r="L25" s="134"/>
      <c r="M25" s="135"/>
      <c r="N25" s="135"/>
      <c r="O25" s="136"/>
      <c r="P25" s="129"/>
      <c r="Q25" s="128"/>
      <c r="R25" s="128"/>
      <c r="S25" s="128"/>
      <c r="T25" s="128"/>
      <c r="U25" s="128"/>
      <c r="V25" s="128"/>
    </row>
    <row r="26" spans="2:22" ht="26.25" customHeight="1" x14ac:dyDescent="0.15">
      <c r="B26" s="137"/>
      <c r="C26" s="138"/>
      <c r="D26" s="139"/>
      <c r="E26" s="139"/>
      <c r="F26" s="140"/>
      <c r="G26" s="210"/>
      <c r="H26" s="210"/>
      <c r="I26" s="210"/>
      <c r="J26" s="210"/>
      <c r="K26" s="210"/>
      <c r="L26" s="210"/>
      <c r="M26" s="141"/>
      <c r="N26" s="142"/>
      <c r="O26" s="212"/>
    </row>
    <row r="27" spans="2:22" ht="18" customHeight="1" x14ac:dyDescent="0.15">
      <c r="B27" s="137"/>
      <c r="C27" s="138"/>
      <c r="D27" s="139"/>
      <c r="E27" s="139"/>
      <c r="F27" s="140"/>
      <c r="G27" s="210"/>
      <c r="H27" s="210"/>
      <c r="I27" s="210"/>
      <c r="J27" s="210"/>
      <c r="K27" s="210"/>
      <c r="L27" s="210"/>
      <c r="M27" s="141"/>
      <c r="N27" s="142"/>
      <c r="O27" s="212"/>
    </row>
    <row r="28" spans="2:22" ht="33" customHeight="1" x14ac:dyDescent="0.15">
      <c r="B28" s="408"/>
      <c r="C28" s="409"/>
      <c r="D28" s="143"/>
      <c r="E28" s="143"/>
      <c r="F28" s="143"/>
      <c r="G28" s="143"/>
      <c r="H28" s="143"/>
      <c r="I28" s="143"/>
      <c r="J28" s="143"/>
      <c r="K28" s="143"/>
      <c r="L28" s="143"/>
      <c r="M28" s="144"/>
      <c r="N28" s="410"/>
      <c r="O28" s="411"/>
    </row>
    <row r="29" spans="2:22" x14ac:dyDescent="0.15">
      <c r="B29" s="408"/>
      <c r="C29" s="409"/>
      <c r="D29" s="143"/>
      <c r="E29" s="143"/>
      <c r="F29" s="143"/>
      <c r="G29" s="143"/>
      <c r="H29" s="143"/>
      <c r="I29" s="143"/>
      <c r="J29" s="143"/>
      <c r="K29" s="143"/>
      <c r="L29" s="143"/>
      <c r="M29" s="144"/>
      <c r="N29" s="410"/>
      <c r="O29" s="411"/>
    </row>
    <row r="30" spans="2:22" x14ac:dyDescent="0.15">
      <c r="B30" s="408"/>
      <c r="C30" s="409"/>
      <c r="D30" s="143"/>
      <c r="E30" s="143"/>
      <c r="F30" s="143"/>
      <c r="G30" s="143"/>
      <c r="H30" s="143"/>
      <c r="I30" s="143"/>
      <c r="J30" s="143"/>
      <c r="K30" s="143"/>
      <c r="L30" s="143"/>
      <c r="M30" s="144"/>
      <c r="N30" s="410"/>
      <c r="O30" s="411"/>
    </row>
    <row r="31" spans="2:22" x14ac:dyDescent="0.15">
      <c r="B31" s="408"/>
      <c r="C31" s="409"/>
      <c r="D31" s="143"/>
      <c r="E31" s="143"/>
      <c r="F31" s="143"/>
      <c r="G31" s="143"/>
      <c r="H31" s="143"/>
      <c r="I31" s="143"/>
      <c r="J31" s="143"/>
      <c r="K31" s="143"/>
      <c r="L31" s="143"/>
      <c r="M31" s="144"/>
      <c r="N31" s="410"/>
      <c r="O31" s="411"/>
    </row>
    <row r="32" spans="2:22" x14ac:dyDescent="0.15">
      <c r="B32" s="408"/>
      <c r="C32" s="409"/>
      <c r="D32" s="143"/>
      <c r="E32" s="143"/>
      <c r="F32" s="143"/>
      <c r="G32" s="143"/>
      <c r="H32" s="143"/>
      <c r="I32" s="143"/>
      <c r="J32" s="143"/>
      <c r="K32" s="143"/>
      <c r="L32" s="143"/>
      <c r="M32" s="144"/>
      <c r="N32" s="410"/>
      <c r="O32" s="411"/>
    </row>
    <row r="33" spans="2:15" x14ac:dyDescent="0.15">
      <c r="B33" s="408"/>
      <c r="C33" s="409"/>
      <c r="D33" s="143"/>
      <c r="E33" s="143"/>
      <c r="F33" s="143"/>
      <c r="G33" s="143"/>
      <c r="H33" s="143"/>
      <c r="I33" s="143"/>
      <c r="J33" s="143"/>
      <c r="K33" s="143"/>
      <c r="L33" s="143"/>
      <c r="M33" s="144"/>
      <c r="N33" s="410"/>
      <c r="O33" s="411"/>
    </row>
    <row r="34" spans="2:15" x14ac:dyDescent="0.15">
      <c r="B34" s="408"/>
      <c r="C34" s="409"/>
      <c r="D34" s="143"/>
      <c r="E34" s="143"/>
      <c r="F34" s="143"/>
      <c r="G34" s="143"/>
      <c r="H34" s="143"/>
      <c r="I34" s="143"/>
      <c r="J34" s="143"/>
      <c r="K34" s="143"/>
      <c r="L34" s="143"/>
      <c r="M34" s="144"/>
      <c r="N34" s="410"/>
      <c r="O34" s="411"/>
    </row>
    <row r="35" spans="2:15" x14ac:dyDescent="0.15">
      <c r="B35" s="408"/>
      <c r="C35" s="409"/>
      <c r="D35" s="143"/>
      <c r="E35" s="143"/>
      <c r="F35" s="143"/>
      <c r="G35" s="143"/>
      <c r="H35" s="143"/>
      <c r="I35" s="143"/>
      <c r="J35" s="143"/>
      <c r="K35" s="143"/>
      <c r="L35" s="143"/>
      <c r="M35" s="143"/>
      <c r="N35" s="410"/>
      <c r="O35" s="411"/>
    </row>
    <row r="36" spans="2:15" x14ac:dyDescent="0.15">
      <c r="B36" s="408"/>
      <c r="C36" s="409"/>
      <c r="D36" s="143"/>
      <c r="E36" s="143"/>
      <c r="F36" s="143"/>
      <c r="G36" s="143"/>
      <c r="H36" s="143"/>
      <c r="I36" s="143"/>
      <c r="J36" s="143"/>
      <c r="K36" s="143"/>
      <c r="L36" s="143"/>
      <c r="M36" s="144"/>
      <c r="N36" s="410"/>
      <c r="O36" s="411"/>
    </row>
    <row r="37" spans="2:15" x14ac:dyDescent="0.15">
      <c r="B37" s="408"/>
      <c r="C37" s="409"/>
      <c r="D37" s="143"/>
      <c r="E37" s="143"/>
      <c r="F37" s="143"/>
      <c r="G37" s="143"/>
      <c r="H37" s="143"/>
      <c r="I37" s="143"/>
      <c r="J37" s="143"/>
      <c r="K37" s="143"/>
      <c r="L37" s="143"/>
      <c r="M37" s="144"/>
      <c r="N37" s="410"/>
      <c r="O37" s="411"/>
    </row>
    <row r="38" spans="2:15" x14ac:dyDescent="0.15">
      <c r="B38" s="408"/>
      <c r="C38" s="409"/>
      <c r="D38" s="143"/>
      <c r="E38" s="143"/>
      <c r="F38" s="143"/>
      <c r="G38" s="143"/>
      <c r="H38" s="143"/>
      <c r="I38" s="143"/>
      <c r="J38" s="143"/>
      <c r="K38" s="143"/>
      <c r="L38" s="143"/>
      <c r="M38" s="144"/>
      <c r="N38" s="410"/>
      <c r="O38" s="411"/>
    </row>
    <row r="39" spans="2:15" x14ac:dyDescent="0.15">
      <c r="B39" s="408"/>
      <c r="C39" s="409"/>
      <c r="D39" s="143"/>
      <c r="E39" s="143"/>
      <c r="F39" s="143"/>
      <c r="G39" s="143"/>
      <c r="H39" s="143"/>
      <c r="I39" s="143"/>
      <c r="J39" s="143"/>
      <c r="K39" s="143"/>
      <c r="L39" s="143"/>
      <c r="M39" s="144"/>
      <c r="N39" s="410"/>
      <c r="O39" s="411"/>
    </row>
    <row r="40" spans="2:15" x14ac:dyDescent="0.15">
      <c r="B40" s="408"/>
      <c r="C40" s="409"/>
      <c r="D40" s="143"/>
      <c r="E40" s="143"/>
      <c r="F40" s="143"/>
      <c r="G40" s="143"/>
      <c r="H40" s="143"/>
      <c r="I40" s="143"/>
      <c r="J40" s="143"/>
      <c r="K40" s="143"/>
      <c r="L40" s="143"/>
      <c r="M40" s="144"/>
      <c r="N40" s="410"/>
      <c r="O40" s="411"/>
    </row>
    <row r="41" spans="2:15" x14ac:dyDescent="0.15">
      <c r="B41" s="408"/>
      <c r="C41" s="409"/>
      <c r="D41" s="143"/>
      <c r="E41" s="143"/>
      <c r="F41" s="143"/>
      <c r="G41" s="143"/>
      <c r="H41" s="143"/>
      <c r="I41" s="143"/>
      <c r="J41" s="143"/>
      <c r="K41" s="143"/>
      <c r="L41" s="143"/>
      <c r="M41" s="144"/>
      <c r="N41" s="410"/>
      <c r="O41" s="411"/>
    </row>
    <row r="42" spans="2:15" x14ac:dyDescent="0.15">
      <c r="B42" s="408"/>
      <c r="C42" s="409"/>
      <c r="D42" s="143"/>
      <c r="E42" s="143"/>
      <c r="F42" s="143"/>
      <c r="G42" s="143"/>
      <c r="H42" s="143"/>
      <c r="I42" s="143"/>
      <c r="J42" s="143"/>
      <c r="K42" s="143"/>
      <c r="L42" s="143"/>
      <c r="M42" s="144"/>
      <c r="N42" s="410"/>
      <c r="O42" s="411"/>
    </row>
    <row r="43" spans="2:15" x14ac:dyDescent="0.15">
      <c r="B43" s="408"/>
      <c r="C43" s="409"/>
      <c r="D43" s="143"/>
      <c r="E43" s="143"/>
      <c r="F43" s="143"/>
      <c r="G43" s="143"/>
      <c r="H43" s="143"/>
      <c r="I43" s="143"/>
      <c r="J43" s="143"/>
      <c r="K43" s="143"/>
      <c r="L43" s="143"/>
      <c r="M43" s="144"/>
      <c r="N43" s="410"/>
      <c r="O43" s="411"/>
    </row>
    <row r="44" spans="2:15" x14ac:dyDescent="0.15">
      <c r="B44" s="408"/>
      <c r="C44" s="409"/>
      <c r="D44" s="143"/>
      <c r="E44" s="143"/>
      <c r="F44" s="143"/>
      <c r="G44" s="143"/>
      <c r="H44" s="143"/>
      <c r="I44" s="143"/>
      <c r="J44" s="143"/>
      <c r="K44" s="143"/>
      <c r="L44" s="143"/>
      <c r="M44" s="144"/>
      <c r="N44" s="410"/>
      <c r="O44" s="411"/>
    </row>
    <row r="45" spans="2:15" x14ac:dyDescent="0.15">
      <c r="B45" s="408"/>
      <c r="C45" s="409"/>
      <c r="D45" s="143"/>
      <c r="E45" s="143"/>
      <c r="F45" s="143"/>
      <c r="G45" s="143"/>
      <c r="H45" s="143"/>
      <c r="I45" s="143"/>
      <c r="J45" s="143"/>
      <c r="K45" s="143"/>
      <c r="L45" s="143"/>
      <c r="M45" s="144"/>
      <c r="N45" s="410"/>
      <c r="O45" s="411"/>
    </row>
    <row r="46" spans="2:15" x14ac:dyDescent="0.15">
      <c r="B46" s="408"/>
      <c r="C46" s="409"/>
      <c r="D46" s="143"/>
      <c r="E46" s="143"/>
      <c r="F46" s="143"/>
      <c r="G46" s="143"/>
      <c r="H46" s="143"/>
      <c r="I46" s="143"/>
      <c r="J46" s="143"/>
      <c r="K46" s="143"/>
      <c r="L46" s="143"/>
      <c r="M46" s="144"/>
      <c r="N46" s="410"/>
      <c r="O46" s="411"/>
    </row>
    <row r="47" spans="2:15" x14ac:dyDescent="0.15">
      <c r="B47" s="408"/>
      <c r="C47" s="409"/>
      <c r="D47" s="143"/>
      <c r="E47" s="143"/>
      <c r="F47" s="143"/>
      <c r="G47" s="143"/>
      <c r="H47" s="143"/>
      <c r="I47" s="143"/>
      <c r="J47" s="143"/>
      <c r="K47" s="143"/>
      <c r="L47" s="143"/>
      <c r="M47" s="144"/>
      <c r="N47" s="410"/>
      <c r="O47" s="411"/>
    </row>
    <row r="48" spans="2:15" x14ac:dyDescent="0.15">
      <c r="B48" s="408"/>
      <c r="C48" s="409"/>
      <c r="D48" s="143"/>
      <c r="E48" s="143"/>
      <c r="F48" s="143"/>
      <c r="G48" s="143"/>
      <c r="H48" s="143"/>
      <c r="I48" s="143"/>
      <c r="J48" s="143"/>
      <c r="K48" s="143"/>
      <c r="L48" s="143"/>
      <c r="M48" s="144"/>
      <c r="N48" s="410"/>
      <c r="O48" s="411"/>
    </row>
    <row r="49" spans="2:15" x14ac:dyDescent="0.15">
      <c r="B49" s="408"/>
      <c r="C49" s="409"/>
      <c r="D49" s="143"/>
      <c r="E49" s="143"/>
      <c r="F49" s="143"/>
      <c r="G49" s="143"/>
      <c r="H49" s="143"/>
      <c r="I49" s="143"/>
      <c r="J49" s="143"/>
      <c r="K49" s="143"/>
      <c r="L49" s="143"/>
      <c r="M49" s="144"/>
      <c r="N49" s="410"/>
      <c r="O49" s="411"/>
    </row>
    <row r="50" spans="2:15" x14ac:dyDescent="0.15">
      <c r="B50" s="408"/>
      <c r="C50" s="409"/>
      <c r="D50" s="143"/>
      <c r="E50" s="143"/>
      <c r="F50" s="143"/>
      <c r="G50" s="143"/>
      <c r="H50" s="143"/>
      <c r="I50" s="143"/>
      <c r="J50" s="143"/>
      <c r="K50" s="143"/>
      <c r="L50" s="143"/>
      <c r="M50" s="144"/>
      <c r="N50" s="410"/>
      <c r="O50" s="411"/>
    </row>
    <row r="51" spans="2:15" x14ac:dyDescent="0.15">
      <c r="B51" s="408"/>
      <c r="C51" s="409"/>
      <c r="D51" s="143"/>
      <c r="E51" s="143"/>
      <c r="F51" s="143"/>
      <c r="G51" s="143"/>
      <c r="H51" s="143"/>
      <c r="I51" s="143"/>
      <c r="J51" s="143"/>
      <c r="K51" s="143"/>
      <c r="L51" s="143"/>
      <c r="M51" s="144"/>
      <c r="N51" s="410"/>
      <c r="O51" s="411"/>
    </row>
    <row r="52" spans="2:15" x14ac:dyDescent="0.15">
      <c r="B52" s="408"/>
      <c r="C52" s="409"/>
      <c r="D52" s="143"/>
      <c r="E52" s="143"/>
      <c r="F52" s="143"/>
      <c r="G52" s="143"/>
      <c r="H52" s="143"/>
      <c r="I52" s="143"/>
      <c r="J52" s="143"/>
      <c r="K52" s="143"/>
      <c r="L52" s="143"/>
      <c r="M52" s="144"/>
      <c r="N52" s="410"/>
      <c r="O52" s="411"/>
    </row>
    <row r="53" spans="2:15" x14ac:dyDescent="0.15">
      <c r="B53" s="408"/>
      <c r="C53" s="409"/>
      <c r="D53" s="143"/>
      <c r="E53" s="143"/>
      <c r="F53" s="143"/>
      <c r="G53" s="143"/>
      <c r="H53" s="143"/>
      <c r="I53" s="143"/>
      <c r="J53" s="143"/>
      <c r="K53" s="143"/>
      <c r="L53" s="143"/>
      <c r="M53" s="144"/>
      <c r="N53" s="410"/>
      <c r="O53" s="411"/>
    </row>
    <row r="54" spans="2:15" x14ac:dyDescent="0.15">
      <c r="B54" s="408"/>
      <c r="C54" s="409"/>
      <c r="D54" s="143"/>
      <c r="E54" s="143"/>
      <c r="F54" s="143"/>
      <c r="G54" s="143"/>
      <c r="H54" s="143"/>
      <c r="I54" s="143"/>
      <c r="J54" s="143"/>
      <c r="K54" s="143"/>
      <c r="L54" s="143"/>
      <c r="M54" s="144"/>
      <c r="N54" s="410"/>
      <c r="O54" s="411"/>
    </row>
    <row r="55" spans="2:15" x14ac:dyDescent="0.15">
      <c r="B55" s="408"/>
      <c r="C55" s="409"/>
      <c r="D55" s="143"/>
      <c r="E55" s="143"/>
      <c r="F55" s="143"/>
      <c r="G55" s="143"/>
      <c r="H55" s="143"/>
      <c r="I55" s="143"/>
      <c r="J55" s="143"/>
      <c r="K55" s="143"/>
      <c r="L55" s="143"/>
      <c r="M55" s="144"/>
      <c r="N55" s="410"/>
      <c r="O55" s="411"/>
    </row>
    <row r="56" spans="2:15" x14ac:dyDescent="0.15">
      <c r="B56" s="408"/>
      <c r="C56" s="409"/>
      <c r="D56" s="143"/>
      <c r="E56" s="143"/>
      <c r="F56" s="143"/>
      <c r="G56" s="143"/>
      <c r="H56" s="143"/>
      <c r="I56" s="143"/>
      <c r="J56" s="143"/>
      <c r="K56" s="143"/>
      <c r="L56" s="143"/>
      <c r="M56" s="144"/>
      <c r="N56" s="410"/>
      <c r="O56" s="411"/>
    </row>
    <row r="57" spans="2:15" x14ac:dyDescent="0.15">
      <c r="B57" s="408"/>
      <c r="C57" s="409"/>
      <c r="D57" s="143"/>
      <c r="E57" s="143"/>
      <c r="F57" s="143"/>
      <c r="G57" s="143"/>
      <c r="H57" s="143"/>
      <c r="I57" s="143"/>
      <c r="J57" s="143"/>
      <c r="K57" s="143"/>
      <c r="L57" s="143"/>
      <c r="M57" s="144"/>
      <c r="N57" s="410"/>
      <c r="O57" s="411"/>
    </row>
    <row r="58" spans="2:15" x14ac:dyDescent="0.15">
      <c r="B58" s="408"/>
      <c r="C58" s="409"/>
      <c r="D58" s="143"/>
      <c r="E58" s="143"/>
      <c r="F58" s="143"/>
      <c r="G58" s="143"/>
      <c r="H58" s="143"/>
      <c r="I58" s="143"/>
      <c r="J58" s="143"/>
      <c r="K58" s="143"/>
      <c r="L58" s="143"/>
      <c r="M58" s="144"/>
      <c r="N58" s="410"/>
      <c r="O58" s="411"/>
    </row>
    <row r="59" spans="2:15" x14ac:dyDescent="0.15">
      <c r="B59" s="408"/>
      <c r="C59" s="409"/>
      <c r="D59" s="143"/>
      <c r="E59" s="143"/>
      <c r="F59" s="143"/>
      <c r="G59" s="143"/>
      <c r="H59" s="143"/>
      <c r="I59" s="143"/>
      <c r="J59" s="143"/>
      <c r="K59" s="143"/>
      <c r="L59" s="143"/>
      <c r="M59" s="144"/>
      <c r="N59" s="410"/>
      <c r="O59" s="411"/>
    </row>
    <row r="60" spans="2:15" x14ac:dyDescent="0.15">
      <c r="B60" s="408"/>
      <c r="C60" s="409"/>
      <c r="D60" s="143"/>
      <c r="E60" s="143"/>
      <c r="F60" s="143"/>
      <c r="G60" s="143"/>
      <c r="H60" s="143"/>
      <c r="I60" s="143"/>
      <c r="J60" s="143"/>
      <c r="K60" s="143"/>
      <c r="L60" s="143"/>
      <c r="M60" s="144"/>
      <c r="N60" s="410"/>
      <c r="O60" s="411"/>
    </row>
    <row r="61" spans="2:15" x14ac:dyDescent="0.15">
      <c r="B61" s="408"/>
      <c r="C61" s="409"/>
      <c r="D61" s="143"/>
      <c r="E61" s="143"/>
      <c r="F61" s="143"/>
      <c r="G61" s="143"/>
      <c r="H61" s="143"/>
      <c r="I61" s="143"/>
      <c r="J61" s="143"/>
      <c r="K61" s="143"/>
      <c r="L61" s="143"/>
      <c r="M61" s="144"/>
      <c r="N61" s="410"/>
      <c r="O61" s="411"/>
    </row>
    <row r="62" spans="2:15" x14ac:dyDescent="0.15">
      <c r="B62" s="408"/>
      <c r="C62" s="409"/>
      <c r="D62" s="143"/>
      <c r="E62" s="143"/>
      <c r="F62" s="143"/>
      <c r="G62" s="143"/>
      <c r="H62" s="143"/>
      <c r="I62" s="143"/>
      <c r="J62" s="143"/>
      <c r="K62" s="143"/>
      <c r="L62" s="143"/>
      <c r="M62" s="144"/>
      <c r="N62" s="410"/>
      <c r="O62" s="411"/>
    </row>
    <row r="63" spans="2:15" x14ac:dyDescent="0.15">
      <c r="B63" s="408"/>
      <c r="C63" s="409"/>
      <c r="D63" s="143"/>
      <c r="E63" s="143"/>
      <c r="F63" s="143"/>
      <c r="G63" s="143"/>
      <c r="H63" s="143"/>
      <c r="I63" s="143"/>
      <c r="J63" s="143"/>
      <c r="K63" s="143"/>
      <c r="L63" s="143"/>
      <c r="M63" s="144"/>
      <c r="N63" s="410"/>
      <c r="O63" s="411"/>
    </row>
    <row r="64" spans="2:15" x14ac:dyDescent="0.15">
      <c r="B64" s="408"/>
      <c r="C64" s="409"/>
      <c r="D64" s="143"/>
      <c r="E64" s="143"/>
      <c r="F64" s="143"/>
      <c r="G64" s="143"/>
      <c r="H64" s="143"/>
      <c r="I64" s="143"/>
      <c r="J64" s="143"/>
      <c r="K64" s="143"/>
      <c r="L64" s="143"/>
      <c r="M64" s="144"/>
      <c r="N64" s="410"/>
      <c r="O64" s="411"/>
    </row>
    <row r="65" spans="2:15" x14ac:dyDescent="0.15">
      <c r="B65" s="408"/>
      <c r="C65" s="409"/>
      <c r="D65" s="143"/>
      <c r="E65" s="143"/>
      <c r="F65" s="143"/>
      <c r="G65" s="143"/>
      <c r="H65" s="143"/>
      <c r="I65" s="143"/>
      <c r="J65" s="143"/>
      <c r="K65" s="143"/>
      <c r="L65" s="143"/>
      <c r="M65" s="144"/>
      <c r="N65" s="410"/>
      <c r="O65" s="411"/>
    </row>
    <row r="66" spans="2:15" x14ac:dyDescent="0.15">
      <c r="B66" s="408"/>
      <c r="C66" s="409"/>
      <c r="D66" s="143"/>
      <c r="E66" s="143"/>
      <c r="F66" s="143"/>
      <c r="G66" s="143"/>
      <c r="H66" s="143"/>
      <c r="I66" s="143"/>
      <c r="J66" s="143"/>
      <c r="K66" s="143"/>
      <c r="L66" s="143"/>
      <c r="M66" s="144"/>
      <c r="N66" s="410"/>
      <c r="O66" s="411"/>
    </row>
  </sheetData>
  <sheetProtection insertRows="0" deleteRows="0" autoFilter="0"/>
  <mergeCells count="66">
    <mergeCell ref="B6:O6"/>
    <mergeCell ref="B7:C7"/>
    <mergeCell ref="D7:F7"/>
    <mergeCell ref="G7:L9"/>
    <mergeCell ref="M7:N7"/>
    <mergeCell ref="O7:O9"/>
    <mergeCell ref="B28:B30"/>
    <mergeCell ref="C28:C30"/>
    <mergeCell ref="N28:N30"/>
    <mergeCell ref="O28:O30"/>
    <mergeCell ref="P7:V9"/>
    <mergeCell ref="B8:B9"/>
    <mergeCell ref="D8:D9"/>
    <mergeCell ref="E8:E9"/>
    <mergeCell ref="F8:F9"/>
    <mergeCell ref="M8:M9"/>
    <mergeCell ref="N8:N9"/>
    <mergeCell ref="C8:C9"/>
    <mergeCell ref="B31:B33"/>
    <mergeCell ref="C31:C33"/>
    <mergeCell ref="N31:N33"/>
    <mergeCell ref="O31:O33"/>
    <mergeCell ref="B34:B36"/>
    <mergeCell ref="C34:C36"/>
    <mergeCell ref="N34:N36"/>
    <mergeCell ref="O34:O36"/>
    <mergeCell ref="B37:B39"/>
    <mergeCell ref="C37:C39"/>
    <mergeCell ref="N37:N39"/>
    <mergeCell ref="O37:O39"/>
    <mergeCell ref="B40:B42"/>
    <mergeCell ref="C40:C42"/>
    <mergeCell ref="N40:N42"/>
    <mergeCell ref="O40:O42"/>
    <mergeCell ref="B43:B45"/>
    <mergeCell ref="C43:C45"/>
    <mergeCell ref="N43:N45"/>
    <mergeCell ref="O43:O45"/>
    <mergeCell ref="B46:B48"/>
    <mergeCell ref="C46:C48"/>
    <mergeCell ref="N46:N48"/>
    <mergeCell ref="O46:O48"/>
    <mergeCell ref="B49:B51"/>
    <mergeCell ref="C49:C51"/>
    <mergeCell ref="N49:N51"/>
    <mergeCell ref="O49:O51"/>
    <mergeCell ref="B52:B54"/>
    <mergeCell ref="C52:C54"/>
    <mergeCell ref="N52:N54"/>
    <mergeCell ref="O52:O54"/>
    <mergeCell ref="B55:B57"/>
    <mergeCell ref="C55:C57"/>
    <mergeCell ref="N55:N57"/>
    <mergeCell ref="O55:O57"/>
    <mergeCell ref="B58:B60"/>
    <mergeCell ref="C58:C60"/>
    <mergeCell ref="N58:N60"/>
    <mergeCell ref="O58:O60"/>
    <mergeCell ref="B61:B63"/>
    <mergeCell ref="C61:C63"/>
    <mergeCell ref="N61:N63"/>
    <mergeCell ref="O61:O63"/>
    <mergeCell ref="B64:B66"/>
    <mergeCell ref="C64:C66"/>
    <mergeCell ref="N64:N66"/>
    <mergeCell ref="O64:O66"/>
  </mergeCells>
  <phoneticPr fontId="4"/>
  <dataValidations count="3">
    <dataValidation type="list" allowBlank="1" showInputMessage="1" showErrorMessage="1" prompt="年度を選択" sqref="F3">
      <formula1>"令和7年度,令和8年度,令和9年度,令和10年度,令和11年度"</formula1>
    </dataValidation>
    <dataValidation imeMode="off" allowBlank="1" showInputMessage="1" showErrorMessage="1" sqref="B11:C27 D25:E27 G25:L27 F25"/>
    <dataValidation imeMode="disabled" allowBlank="1" showInputMessage="1" showErrorMessage="1" sqref="D10:L24"/>
  </dataValidations>
  <printOptions horizontalCentered="1"/>
  <pageMargins left="0.31496062992125984" right="0.31496062992125984" top="0.59055118110236227" bottom="0.19685039370078741" header="0.51181102362204722" footer="0.51181102362204722"/>
  <pageSetup paperSize="9" scale="90" fitToHeight="0" orientation="landscape" cellComments="asDisplayed"/>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収支報告書（金銭出納簿連動）</vt:lpstr>
      <vt:lpstr>協定参加者別細目</vt:lpstr>
      <vt:lpstr>金銭出納簿</vt:lpstr>
      <vt:lpstr>【選択肢】</vt:lpstr>
      <vt:lpstr>活動記録</vt:lpstr>
      <vt:lpstr>【選択肢】!Print_Area</vt:lpstr>
      <vt:lpstr>活動記録!Print_Area</vt:lpstr>
      <vt:lpstr>金銭出納簿!Print_Area</vt:lpstr>
      <vt:lpstr>'収支報告書（金銭出納簿連動）'!Print_Area</vt:lpstr>
      <vt:lpstr>活動記録!Print_Titles</vt:lpstr>
      <vt:lpstr>金銭出納簿!Print_Titles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2025-05-13T08:44:46Z</dcterms:created>
  <dcterms:modified xsi:type="dcterms:W3CDTF">2026-01-16T05:23:01Z</dcterms:modified>
</cp:coreProperties>
</file>